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5CDCEEFB-E6B3-4B99-BDBB-77253206D2CF}" xr6:coauthVersionLast="47" xr6:coauthVersionMax="47" xr10:uidLastSave="{00000000-0000-0000-0000-000000000000}"/>
  <bookViews>
    <workbookView xWindow="-120" yWindow="-120" windowWidth="29040" windowHeight="15720" firstSheet="1" activeTab="1" xr2:uid="{3897885C-4931-4F88-9951-BACF85BE4B3F}"/>
  </bookViews>
  <sheets>
    <sheet name="非表示" sheetId="3" state="hidden" r:id="rId1"/>
    <sheet name="参加申込書" sheetId="1" r:id="rId2"/>
    <sheet name=" 参加種目・撮影許可申請書" sheetId="2" r:id="rId3"/>
  </sheets>
  <definedNames>
    <definedName name="_xlnm.Print_Area" localSheetId="2">' 参加種目・撮影許可申請書'!$B$2:$R$38</definedName>
    <definedName name="_xlnm.Print_Area" localSheetId="1">参加申込書!$B$2:$X$38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2" l="1"/>
  <c r="Q3" i="2"/>
  <c r="S35" i="2" l="1"/>
  <c r="S36" i="2"/>
  <c r="S37" i="2"/>
  <c r="S38" i="2"/>
  <c r="S34" i="2"/>
  <c r="W37" i="1"/>
  <c r="I8" i="2"/>
  <c r="I10" i="2"/>
  <c r="I12" i="2"/>
  <c r="I14" i="2"/>
  <c r="I6" i="2"/>
  <c r="S10" i="2"/>
  <c r="S12" i="2"/>
  <c r="S14" i="2"/>
  <c r="S8" i="2"/>
  <c r="R3" i="3"/>
  <c r="R4" i="3"/>
  <c r="R5" i="3"/>
  <c r="R6" i="3"/>
  <c r="R7" i="3"/>
  <c r="R8" i="3"/>
  <c r="R9" i="3"/>
  <c r="R10" i="3"/>
  <c r="R11" i="3"/>
  <c r="R12" i="3"/>
  <c r="R2" i="3"/>
  <c r="Q3" i="3"/>
  <c r="Q4" i="3"/>
  <c r="Q5" i="3"/>
  <c r="Q6" i="3"/>
  <c r="Q7" i="3"/>
  <c r="Q8" i="3"/>
  <c r="Q9" i="3"/>
  <c r="Q10" i="3"/>
  <c r="Q11" i="3"/>
  <c r="Q12" i="3"/>
  <c r="Q2" i="3"/>
  <c r="K26" i="1"/>
  <c r="W34" i="1" l="1"/>
  <c r="K37" i="1"/>
  <c r="K36" i="1"/>
  <c r="K34" i="1"/>
  <c r="K35" i="1"/>
  <c r="I37" i="1"/>
  <c r="I34" i="1"/>
  <c r="I36" i="1"/>
  <c r="I35" i="1"/>
  <c r="K29" i="1"/>
  <c r="N29" i="1" s="1"/>
  <c r="K28" i="1"/>
  <c r="N28" i="1" s="1"/>
  <c r="K27" i="1"/>
  <c r="N27" i="1" s="1"/>
  <c r="N26" i="1"/>
  <c r="I38" i="1" l="1"/>
  <c r="K38" i="1"/>
  <c r="K30" i="1"/>
  <c r="N30" i="1"/>
  <c r="N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A57A9405-22CD-407D-B73C-FEFAB5E98488}">
      <text>
        <r>
          <rPr>
            <sz val="9"/>
            <color indexed="81"/>
            <rFont val="MS P ゴシック"/>
            <family val="3"/>
            <charset val="128"/>
          </rPr>
          <t xml:space="preserve">※壮年区分で一般区分の種目への参加は下段に入力すること
</t>
        </r>
      </text>
    </comment>
    <comment ref="Q8" authorId="0" shapeId="0" xr:uid="{DEC214DB-1085-49E8-B4F6-CDAA54775CCD}">
      <text>
        <r>
          <rPr>
            <b/>
            <sz val="9"/>
            <color indexed="81"/>
            <rFont val="AR P丸ゴシック体M04"/>
            <family val="3"/>
            <charset val="128"/>
          </rPr>
          <t>参加資格</t>
        </r>
        <r>
          <rPr>
            <sz val="9"/>
            <color indexed="81"/>
            <rFont val="MS P ゴシック"/>
            <family val="3"/>
            <charset val="128"/>
          </rPr>
          <t xml:space="preserve">
プルダウンメニューの上から優先に選択する</t>
        </r>
      </text>
    </comment>
  </commentList>
</comments>
</file>

<file path=xl/sharedStrings.xml><?xml version="1.0" encoding="utf-8"?>
<sst xmlns="http://schemas.openxmlformats.org/spreadsheetml/2006/main" count="261" uniqueCount="164">
  <si>
    <t>NO.</t>
    <phoneticPr fontId="3"/>
  </si>
  <si>
    <t>/</t>
  </si>
  <si>
    <t>７９</t>
    <phoneticPr fontId="3"/>
  </si>
  <si>
    <t>※必要書類を送ります</t>
  </si>
  <si>
    <t>フリガナ</t>
    <phoneticPr fontId="3"/>
  </si>
  <si>
    <t>申込責任者</t>
  </si>
  <si>
    <t>TEL</t>
  </si>
  <si>
    <t>*</t>
    <phoneticPr fontId="3"/>
  </si>
  <si>
    <t>女子</t>
  </si>
  <si>
    <t>男子</t>
  </si>
  <si>
    <t>合計</t>
  </si>
  <si>
    <t>入金</t>
    <rPh sb="0" eb="2">
      <t>ニュウキン</t>
    </rPh>
    <phoneticPr fontId="20"/>
  </si>
  <si>
    <t>入力</t>
    <rPh sb="0" eb="2">
      <t>ニュウリョク</t>
    </rPh>
    <phoneticPr fontId="20"/>
  </si>
  <si>
    <t>完了</t>
    <rPh sb="0" eb="2">
      <t>カンリョウ</t>
    </rPh>
    <phoneticPr fontId="20"/>
  </si>
  <si>
    <t>仮受</t>
    <rPh sb="0" eb="2">
      <t>カリウケ</t>
    </rPh>
    <phoneticPr fontId="20"/>
  </si>
  <si>
    <t>人数</t>
    <rPh sb="0" eb="2">
      <t>ニンズウ</t>
    </rPh>
    <phoneticPr fontId="20"/>
  </si>
  <si>
    <t>受信日時</t>
    <rPh sb="0" eb="2">
      <t>ジュシン</t>
    </rPh>
    <rPh sb="2" eb="3">
      <t>ヒ</t>
    </rPh>
    <rPh sb="3" eb="4">
      <t>ジ</t>
    </rPh>
    <phoneticPr fontId="20"/>
  </si>
  <si>
    <t>NO.</t>
    <phoneticPr fontId="20"/>
  </si>
  <si>
    <t>太枠内をすべて入力してください</t>
    <rPh sb="0" eb="3">
      <t>フトワクナイ</t>
    </rPh>
    <rPh sb="7" eb="9">
      <t>ニュウリョク</t>
    </rPh>
    <phoneticPr fontId="20"/>
  </si>
  <si>
    <t>/</t>
    <phoneticPr fontId="20"/>
  </si>
  <si>
    <t>名</t>
    <rPh sb="0" eb="1">
      <t>ナ</t>
    </rPh>
    <phoneticPr fontId="20"/>
  </si>
  <si>
    <t>第</t>
    <rPh sb="0" eb="1">
      <t>ダイ</t>
    </rPh>
    <phoneticPr fontId="20"/>
  </si>
  <si>
    <t>回 板橋区民スポーツ大会水泳競技会　</t>
    <rPh sb="0" eb="1">
      <t>カイ</t>
    </rPh>
    <phoneticPr fontId="20"/>
  </si>
  <si>
    <t>個人参加申込書</t>
    <rPh sb="0" eb="2">
      <t>コジン</t>
    </rPh>
    <phoneticPr fontId="20"/>
  </si>
  <si>
    <t>①</t>
    <phoneticPr fontId="20"/>
  </si>
  <si>
    <t>➁</t>
    <phoneticPr fontId="20"/>
  </si>
  <si>
    <t>選手および引率者全員の健康管理は申込責任者の責任において徹底します</t>
    <rPh sb="5" eb="8">
      <t>インソツシャ</t>
    </rPh>
    <rPh sb="8" eb="10">
      <t>ゼンイン</t>
    </rPh>
    <rPh sb="11" eb="15">
      <t>ケンコウカンリ</t>
    </rPh>
    <rPh sb="16" eb="18">
      <t>モウシコミ</t>
    </rPh>
    <rPh sb="18" eb="21">
      <t>セキニンシャ</t>
    </rPh>
    <rPh sb="22" eb="24">
      <t>セキニン</t>
    </rPh>
    <rPh sb="28" eb="30">
      <t>テッテイ</t>
    </rPh>
    <phoneticPr fontId="20"/>
  </si>
  <si>
    <t>〒</t>
    <phoneticPr fontId="20"/>
  </si>
  <si>
    <t>―</t>
    <phoneticPr fontId="20"/>
  </si>
  <si>
    <t>住　所</t>
    <rPh sb="0" eb="1">
      <t>ジュウ</t>
    </rPh>
    <rPh sb="2" eb="3">
      <t>ショ</t>
    </rPh>
    <phoneticPr fontId="20"/>
  </si>
  <si>
    <t>フリガナ</t>
    <phoneticPr fontId="20"/>
  </si>
  <si>
    <t>ー</t>
    <phoneticPr fontId="20"/>
  </si>
  <si>
    <t>TEL</t>
    <phoneticPr fontId="20"/>
  </si>
  <si>
    <t>注）中学生以下の参加、２名以上の申込は必須</t>
    <rPh sb="0" eb="1">
      <t>チュウ</t>
    </rPh>
    <rPh sb="8" eb="10">
      <t>サンカ</t>
    </rPh>
    <rPh sb="19" eb="21">
      <t>ヒッス</t>
    </rPh>
    <phoneticPr fontId="20"/>
  </si>
  <si>
    <t>引 率 者</t>
    <rPh sb="0" eb="1">
      <t>イン</t>
    </rPh>
    <rPh sb="2" eb="3">
      <t>リツ</t>
    </rPh>
    <rPh sb="4" eb="5">
      <t>モノ</t>
    </rPh>
    <phoneticPr fontId="20"/>
  </si>
  <si>
    <t>*</t>
    <phoneticPr fontId="20"/>
  </si>
  <si>
    <t>参加費</t>
    <rPh sb="0" eb="3">
      <t>サンカヒ</t>
    </rPh>
    <phoneticPr fontId="20"/>
  </si>
  <si>
    <t>小学生</t>
    <rPh sb="0" eb="2">
      <t>ショウガク</t>
    </rPh>
    <rPh sb="2" eb="3">
      <t>セイ</t>
    </rPh>
    <phoneticPr fontId="20"/>
  </si>
  <si>
    <t>円</t>
    <rPh sb="0" eb="1">
      <t>エン</t>
    </rPh>
    <phoneticPr fontId="20"/>
  </si>
  <si>
    <t>×</t>
    <phoneticPr fontId="20"/>
  </si>
  <si>
    <t>種目</t>
    <rPh sb="0" eb="2">
      <t>シュモク</t>
    </rPh>
    <phoneticPr fontId="20"/>
  </si>
  <si>
    <t>＝</t>
    <phoneticPr fontId="20"/>
  </si>
  <si>
    <t>注)</t>
    <rPh sb="0" eb="1">
      <t>チュウ</t>
    </rPh>
    <phoneticPr fontId="20"/>
  </si>
  <si>
    <t>＊</t>
    <phoneticPr fontId="20"/>
  </si>
  <si>
    <t>中学生</t>
    <rPh sb="0" eb="2">
      <t>チュウガク</t>
    </rPh>
    <rPh sb="2" eb="3">
      <t>セイ</t>
    </rPh>
    <phoneticPr fontId="20"/>
  </si>
  <si>
    <t>③</t>
    <phoneticPr fontId="20"/>
  </si>
  <si>
    <t>一　般</t>
    <rPh sb="0" eb="1">
      <t>イチ</t>
    </rPh>
    <rPh sb="2" eb="3">
      <t>ハン</t>
    </rPh>
    <phoneticPr fontId="20"/>
  </si>
  <si>
    <t>④</t>
    <phoneticPr fontId="20"/>
  </si>
  <si>
    <t>壮　年</t>
    <rPh sb="0" eb="1">
      <t>ソウ</t>
    </rPh>
    <rPh sb="2" eb="3">
      <t>トシ</t>
    </rPh>
    <phoneticPr fontId="20"/>
  </si>
  <si>
    <t>合 計</t>
    <rPh sb="0" eb="1">
      <t>ゴウ</t>
    </rPh>
    <rPh sb="2" eb="3">
      <t>ケイ</t>
    </rPh>
    <phoneticPr fontId="20"/>
  </si>
  <si>
    <t>参加者数</t>
    <rPh sb="0" eb="3">
      <t>サンカシャ</t>
    </rPh>
    <rPh sb="3" eb="4">
      <t>スウ</t>
    </rPh>
    <phoneticPr fontId="20"/>
  </si>
  <si>
    <t>撮影許可申請書</t>
    <rPh sb="0" eb="2">
      <t>サツエイ</t>
    </rPh>
    <rPh sb="2" eb="4">
      <t>キョカ</t>
    </rPh>
    <rPh sb="4" eb="7">
      <t>シンセイショ</t>
    </rPh>
    <phoneticPr fontId="20"/>
  </si>
  <si>
    <t>※対象者：選手・引率者</t>
    <rPh sb="1" eb="4">
      <t>タイショウシャ</t>
    </rPh>
    <rPh sb="5" eb="7">
      <t>センシュ</t>
    </rPh>
    <rPh sb="8" eb="11">
      <t>インソツシャ</t>
    </rPh>
    <phoneticPr fontId="20"/>
  </si>
  <si>
    <t>②</t>
    <phoneticPr fontId="20"/>
  </si>
  <si>
    <t>応援者数</t>
    <rPh sb="0" eb="2">
      <t>オウエン</t>
    </rPh>
    <rPh sb="2" eb="3">
      <t>シャ</t>
    </rPh>
    <rPh sb="3" eb="4">
      <t>スウ</t>
    </rPh>
    <phoneticPr fontId="20"/>
  </si>
  <si>
    <t>※１選手につき１名応援入場可</t>
    <rPh sb="2" eb="4">
      <t>センシュ</t>
    </rPh>
    <rPh sb="8" eb="9">
      <t>ナ</t>
    </rPh>
    <rPh sb="13" eb="14">
      <t>カ</t>
    </rPh>
    <phoneticPr fontId="20"/>
  </si>
  <si>
    <t>小計</t>
    <rPh sb="0" eb="1">
      <t>ショウ</t>
    </rPh>
    <rPh sb="1" eb="2">
      <t>ケイ</t>
    </rPh>
    <phoneticPr fontId="20"/>
  </si>
  <si>
    <t>個人参加 撮影許可申請書</t>
    <rPh sb="0" eb="2">
      <t>コジン</t>
    </rPh>
    <rPh sb="2" eb="4">
      <t>サンカ</t>
    </rPh>
    <rPh sb="5" eb="9">
      <t>サツエイキョカ</t>
    </rPh>
    <rPh sb="9" eb="12">
      <t>シンセイショ</t>
    </rPh>
    <phoneticPr fontId="3"/>
  </si>
  <si>
    <t>受付NO</t>
    <rPh sb="0" eb="2">
      <t>ウケツケ</t>
    </rPh>
    <phoneticPr fontId="3"/>
  </si>
  <si>
    <t>④ 私的に撮影した動画等をインターネット等の公な場に公開しない</t>
    <phoneticPr fontId="3"/>
  </si>
  <si>
    <t>許可証NO.</t>
    <phoneticPr fontId="3"/>
  </si>
  <si>
    <t>～</t>
    <phoneticPr fontId="3"/>
  </si>
  <si>
    <t>氏　名</t>
    <phoneticPr fontId="3"/>
  </si>
  <si>
    <t>住　所</t>
    <phoneticPr fontId="3"/>
  </si>
  <si>
    <t>該当</t>
    <rPh sb="0" eb="2">
      <t>ガイトウ</t>
    </rPh>
    <phoneticPr fontId="3"/>
  </si>
  <si>
    <t>選手</t>
    <rPh sb="0" eb="2">
      <t>センシュ</t>
    </rPh>
    <phoneticPr fontId="3"/>
  </si>
  <si>
    <t>引率</t>
  </si>
  <si>
    <t>氏　名</t>
    <rPh sb="0" eb="1">
      <t>シ</t>
    </rPh>
    <rPh sb="2" eb="3">
      <t>ナ</t>
    </rPh>
    <phoneticPr fontId="3"/>
  </si>
  <si>
    <t>性別</t>
    <rPh sb="0" eb="1">
      <t>セイ</t>
    </rPh>
    <rPh sb="1" eb="2">
      <t>ベツ</t>
    </rPh>
    <phoneticPr fontId="3"/>
  </si>
  <si>
    <t>（西暦）生年月日</t>
    <rPh sb="1" eb="3">
      <t>セイレキ</t>
    </rPh>
    <phoneticPr fontId="3"/>
  </si>
  <si>
    <t>年齢</t>
    <rPh sb="0" eb="2">
      <t>ネンレイ</t>
    </rPh>
    <phoneticPr fontId="3"/>
  </si>
  <si>
    <t>距離</t>
    <rPh sb="0" eb="2">
      <t>キョリ</t>
    </rPh>
    <phoneticPr fontId="3"/>
  </si>
  <si>
    <t>エントリータイム</t>
    <phoneticPr fontId="3"/>
  </si>
  <si>
    <t>応援者</t>
    <rPh sb="0" eb="2">
      <t>オウエン</t>
    </rPh>
    <rPh sb="2" eb="3">
      <t>シャ</t>
    </rPh>
    <phoneticPr fontId="3"/>
  </si>
  <si>
    <t>例</t>
    <rPh sb="0" eb="1">
      <t>レイ</t>
    </rPh>
    <phoneticPr fontId="3"/>
  </si>
  <si>
    <t>板橋 花子</t>
  </si>
  <si>
    <t>イタバシ ハナコ</t>
    <phoneticPr fontId="3"/>
  </si>
  <si>
    <t>女</t>
    <rPh sb="0" eb="1">
      <t>オンナ</t>
    </rPh>
    <phoneticPr fontId="3"/>
  </si>
  <si>
    <t>一般</t>
    <rPh sb="0" eb="2">
      <t>イッパン</t>
    </rPh>
    <phoneticPr fontId="3"/>
  </si>
  <si>
    <t>個人メドレー</t>
    <rPh sb="0" eb="2">
      <t>コジン</t>
    </rPh>
    <phoneticPr fontId="3"/>
  </si>
  <si>
    <t>2</t>
    <phoneticPr fontId="3"/>
  </si>
  <si>
    <t>分</t>
    <rPh sb="0" eb="1">
      <t>フン</t>
    </rPh>
    <phoneticPr fontId="3"/>
  </si>
  <si>
    <t>50</t>
    <phoneticPr fontId="3"/>
  </si>
  <si>
    <t>秒</t>
    <rPh sb="0" eb="1">
      <t>ビョウ</t>
    </rPh>
    <phoneticPr fontId="3"/>
  </si>
  <si>
    <t>30</t>
    <phoneticPr fontId="3"/>
  </si>
  <si>
    <t>在勤</t>
    <rPh sb="0" eb="2">
      <t>ザイキン</t>
    </rPh>
    <phoneticPr fontId="3"/>
  </si>
  <si>
    <t>有</t>
    <rPh sb="0" eb="1">
      <t>タモツ</t>
    </rPh>
    <phoneticPr fontId="3"/>
  </si>
  <si>
    <t>壮年３０代</t>
    <phoneticPr fontId="3"/>
  </si>
  <si>
    <t>背泳ぎ</t>
    <rPh sb="0" eb="2">
      <t>セオヨ</t>
    </rPh>
    <phoneticPr fontId="3"/>
  </si>
  <si>
    <t>05</t>
    <phoneticPr fontId="3"/>
  </si>
  <si>
    <t>所属チーム名</t>
    <rPh sb="0" eb="2">
      <t>ショゾク</t>
    </rPh>
    <rPh sb="5" eb="6">
      <t>ナ</t>
    </rPh>
    <phoneticPr fontId="3"/>
  </si>
  <si>
    <t>板橋区</t>
    <rPh sb="0" eb="3">
      <t>イタバシク</t>
    </rPh>
    <phoneticPr fontId="3"/>
  </si>
  <si>
    <r>
      <rPr>
        <sz val="11"/>
        <rFont val="游ゴシック"/>
        <family val="3"/>
        <charset val="128"/>
        <scheme val="minor"/>
      </rPr>
      <t>区内のいずれかに</t>
    </r>
    <r>
      <rPr>
        <b/>
        <sz val="11"/>
        <rFont val="游ゴシック"/>
        <family val="3"/>
        <charset val="128"/>
        <scheme val="minor"/>
      </rPr>
      <t>該当せず</t>
    </r>
    <rPh sb="0" eb="2">
      <t>クナイ</t>
    </rPh>
    <phoneticPr fontId="3"/>
  </si>
  <si>
    <r>
      <rPr>
        <b/>
        <sz val="10"/>
        <rFont val="游ゴシック"/>
        <family val="3"/>
        <charset val="128"/>
        <scheme val="minor"/>
      </rPr>
      <t>所属チーム名・練習プール</t>
    </r>
    <r>
      <rPr>
        <sz val="10"/>
        <rFont val="游ゴシック"/>
        <family val="3"/>
        <charset val="128"/>
        <scheme val="minor"/>
      </rPr>
      <t>を入力すること</t>
    </r>
    <phoneticPr fontId="3"/>
  </si>
  <si>
    <t>　</t>
    <phoneticPr fontId="20"/>
  </si>
  <si>
    <t>　（引率者とは別、撮影不可）</t>
    <rPh sb="9" eb="13">
      <t>サツエイフカ</t>
    </rPh>
    <phoneticPr fontId="20"/>
  </si>
  <si>
    <r>
      <t>参加種目</t>
    </r>
    <r>
      <rPr>
        <sz val="10"/>
        <color theme="1"/>
        <rFont val="游ゴシック"/>
        <family val="3"/>
        <charset val="128"/>
        <scheme val="minor"/>
      </rPr>
      <t>を入力後、</t>
    </r>
    <phoneticPr fontId="3"/>
  </si>
  <si>
    <t>　 欄は入力しないこと</t>
    <phoneticPr fontId="20"/>
  </si>
  <si>
    <r>
      <t>　の数字を</t>
    </r>
    <r>
      <rPr>
        <b/>
        <sz val="10"/>
        <color rgb="FF000000"/>
        <rFont val="游ゴシック"/>
        <family val="3"/>
        <charset val="128"/>
      </rPr>
      <t>確認</t>
    </r>
    <r>
      <rPr>
        <sz val="10"/>
        <color rgb="FF000000"/>
        <rFont val="游ゴシック"/>
        <family val="3"/>
        <charset val="128"/>
      </rPr>
      <t>すること</t>
    </r>
    <phoneticPr fontId="20"/>
  </si>
  <si>
    <t>:</t>
    <phoneticPr fontId="3"/>
  </si>
  <si>
    <t>連盟
使用欄</t>
    <rPh sb="0" eb="2">
      <t>レンメイ</t>
    </rPh>
    <rPh sb="3" eb="5">
      <t>シヨウ</t>
    </rPh>
    <rPh sb="5" eb="6">
      <t>ラン</t>
    </rPh>
    <phoneticPr fontId="3"/>
  </si>
  <si>
    <t>受付</t>
    <rPh sb="0" eb="2">
      <t>ウケツケ</t>
    </rPh>
    <phoneticPr fontId="3"/>
  </si>
  <si>
    <t>入力</t>
    <rPh sb="0" eb="2">
      <t>ニュウリョク</t>
    </rPh>
    <phoneticPr fontId="3"/>
  </si>
  <si>
    <t>参加費</t>
    <rPh sb="0" eb="3">
      <t>サンカヒ</t>
    </rPh>
    <phoneticPr fontId="3"/>
  </si>
  <si>
    <t>男</t>
    <rPh sb="0" eb="1">
      <t>オトコ</t>
    </rPh>
    <phoneticPr fontId="3"/>
  </si>
  <si>
    <t>小学３年</t>
    <rPh sb="0" eb="2">
      <t>ショウガク</t>
    </rPh>
    <rPh sb="3" eb="4">
      <t>ネン</t>
    </rPh>
    <phoneticPr fontId="3"/>
  </si>
  <si>
    <t>自由形</t>
    <rPh sb="0" eb="3">
      <t>ジユウガタ</t>
    </rPh>
    <phoneticPr fontId="3"/>
  </si>
  <si>
    <t>在住</t>
    <rPh sb="0" eb="2">
      <t>ザイジュウ</t>
    </rPh>
    <phoneticPr fontId="3"/>
  </si>
  <si>
    <t>有</t>
    <rPh sb="0" eb="1">
      <t>アリ</t>
    </rPh>
    <phoneticPr fontId="3"/>
  </si>
  <si>
    <t>フリーリレー</t>
    <phoneticPr fontId="3"/>
  </si>
  <si>
    <t>小学４年</t>
    <rPh sb="0" eb="2">
      <t>ショウガク</t>
    </rPh>
    <rPh sb="3" eb="4">
      <t>ネン</t>
    </rPh>
    <phoneticPr fontId="3"/>
  </si>
  <si>
    <t>壮年３０代</t>
    <rPh sb="0" eb="2">
      <t>ソウネン</t>
    </rPh>
    <rPh sb="4" eb="5">
      <t>ダイ</t>
    </rPh>
    <phoneticPr fontId="3"/>
  </si>
  <si>
    <t>平泳ぎ</t>
    <rPh sb="0" eb="2">
      <t>ヒラオヨ</t>
    </rPh>
    <phoneticPr fontId="3"/>
  </si>
  <si>
    <t>無</t>
    <rPh sb="0" eb="1">
      <t>ナ</t>
    </rPh>
    <phoneticPr fontId="3"/>
  </si>
  <si>
    <t>メドレーリレー</t>
    <phoneticPr fontId="3"/>
  </si>
  <si>
    <t>回数</t>
    <rPh sb="0" eb="2">
      <t>カイスウ</t>
    </rPh>
    <phoneticPr fontId="3"/>
  </si>
  <si>
    <t>（全角）</t>
    <rPh sb="1" eb="3">
      <t>ゼンカク</t>
    </rPh>
    <phoneticPr fontId="3"/>
  </si>
  <si>
    <t>小学５年</t>
    <rPh sb="0" eb="2">
      <t>ショウガク</t>
    </rPh>
    <rPh sb="3" eb="4">
      <t>ネン</t>
    </rPh>
    <phoneticPr fontId="3"/>
  </si>
  <si>
    <t>壮年４０代</t>
    <rPh sb="0" eb="2">
      <t>ソウネン</t>
    </rPh>
    <rPh sb="4" eb="5">
      <t>ダイ</t>
    </rPh>
    <phoneticPr fontId="3"/>
  </si>
  <si>
    <t>背泳ぎ</t>
    <rPh sb="0" eb="1">
      <t>セ</t>
    </rPh>
    <rPh sb="1" eb="2">
      <t>オヨ</t>
    </rPh>
    <phoneticPr fontId="3"/>
  </si>
  <si>
    <t>在学</t>
    <rPh sb="0" eb="2">
      <t>ザイガク</t>
    </rPh>
    <phoneticPr fontId="3"/>
  </si>
  <si>
    <t>両方</t>
    <rPh sb="0" eb="2">
      <t>リョウホウ</t>
    </rPh>
    <phoneticPr fontId="3"/>
  </si>
  <si>
    <t>開催日</t>
    <rPh sb="0" eb="3">
      <t>カイサイビ</t>
    </rPh>
    <phoneticPr fontId="3"/>
  </si>
  <si>
    <t>（西暦８桁）</t>
    <rPh sb="1" eb="3">
      <t>セイレキ</t>
    </rPh>
    <rPh sb="4" eb="5">
      <t>ケタ</t>
    </rPh>
    <phoneticPr fontId="3"/>
  </si>
  <si>
    <t>小学６年</t>
    <rPh sb="0" eb="2">
      <t>ショウガク</t>
    </rPh>
    <rPh sb="3" eb="4">
      <t>ネン</t>
    </rPh>
    <phoneticPr fontId="3"/>
  </si>
  <si>
    <t>壮年５０代</t>
    <rPh sb="0" eb="2">
      <t>ソウネン</t>
    </rPh>
    <rPh sb="4" eb="5">
      <t>ダイ</t>
    </rPh>
    <phoneticPr fontId="3"/>
  </si>
  <si>
    <t>バタフライ</t>
    <phoneticPr fontId="3"/>
  </si>
  <si>
    <t>在運動クラブ</t>
    <rPh sb="0" eb="1">
      <t>ザイ</t>
    </rPh>
    <rPh sb="1" eb="3">
      <t>ウンドウ</t>
    </rPh>
    <phoneticPr fontId="3"/>
  </si>
  <si>
    <t>該当無</t>
    <rPh sb="0" eb="2">
      <t>ガイトウ</t>
    </rPh>
    <rPh sb="2" eb="3">
      <t>ナシ</t>
    </rPh>
    <phoneticPr fontId="3"/>
  </si>
  <si>
    <t>最低生年月日</t>
    <rPh sb="0" eb="2">
      <t>サイテイ</t>
    </rPh>
    <rPh sb="2" eb="6">
      <t>セイネンガッピ</t>
    </rPh>
    <phoneticPr fontId="3"/>
  </si>
  <si>
    <t>中学</t>
    <rPh sb="0" eb="2">
      <t>チュウガク</t>
    </rPh>
    <phoneticPr fontId="3"/>
  </si>
  <si>
    <t>壮年６０代</t>
    <rPh sb="0" eb="2">
      <t>ソウネン</t>
    </rPh>
    <rPh sb="4" eb="5">
      <t>ダイ</t>
    </rPh>
    <phoneticPr fontId="3"/>
  </si>
  <si>
    <t>エントリー単価</t>
    <rPh sb="5" eb="7">
      <t>タンカ</t>
    </rPh>
    <phoneticPr fontId="3"/>
  </si>
  <si>
    <t>壮年７０歳以上</t>
    <rPh sb="0" eb="2">
      <t>ソウネン</t>
    </rPh>
    <rPh sb="4" eb="5">
      <t>サイ</t>
    </rPh>
    <rPh sb="5" eb="7">
      <t>イジョウ</t>
    </rPh>
    <phoneticPr fontId="3"/>
  </si>
  <si>
    <t>小学</t>
    <rPh sb="0" eb="2">
      <t>ショウガク</t>
    </rPh>
    <phoneticPr fontId="3"/>
  </si>
  <si>
    <t>壮年</t>
    <rPh sb="0" eb="2">
      <t>ソウネン</t>
    </rPh>
    <phoneticPr fontId="3"/>
  </si>
  <si>
    <t>リレー</t>
    <phoneticPr fontId="3"/>
  </si>
  <si>
    <t>ー</t>
    <phoneticPr fontId="3"/>
  </si>
  <si>
    <t>小学生</t>
    <phoneticPr fontId="20"/>
  </si>
  <si>
    <t>同意する</t>
    <rPh sb="0" eb="2">
      <t>ドウイ</t>
    </rPh>
    <phoneticPr fontId="3"/>
  </si>
  <si>
    <t>38</t>
    <phoneticPr fontId="3"/>
  </si>
  <si>
    <t>(大会日に付添い 受付をする方)</t>
    <rPh sb="1" eb="4">
      <t>タイカイヒ</t>
    </rPh>
    <rPh sb="5" eb="7">
      <t>ツキソイ</t>
    </rPh>
    <rPh sb="9" eb="11">
      <t>ウケツケ</t>
    </rPh>
    <rPh sb="14" eb="15">
      <t>カタ</t>
    </rPh>
    <phoneticPr fontId="20"/>
  </si>
  <si>
    <t>英字・数字は半角で入力してください</t>
    <rPh sb="0" eb="2">
      <t>エイジ</t>
    </rPh>
    <rPh sb="3" eb="5">
      <t>スウジ</t>
    </rPh>
    <rPh sb="6" eb="8">
      <t>ハンカク</t>
    </rPh>
    <rPh sb="9" eb="11">
      <t>ニュウリョク</t>
    </rPh>
    <phoneticPr fontId="3"/>
  </si>
  <si>
    <t>板橋区民スポーツ大会水泳競技会の要項を理解し同意の上、太枠内の必要事項を全て記入し申込みます</t>
    <rPh sb="0" eb="3">
      <t>イタバシク</t>
    </rPh>
    <rPh sb="3" eb="4">
      <t>ミン</t>
    </rPh>
    <rPh sb="8" eb="10">
      <t>タイカイ</t>
    </rPh>
    <rPh sb="10" eb="12">
      <t>スイエイ</t>
    </rPh>
    <rPh sb="12" eb="14">
      <t>キョウギ</t>
    </rPh>
    <rPh sb="14" eb="15">
      <t>カイ</t>
    </rPh>
    <rPh sb="16" eb="18">
      <t>ヨウコウ</t>
    </rPh>
    <rPh sb="19" eb="21">
      <t>リカイ</t>
    </rPh>
    <rPh sb="22" eb="24">
      <t>ドウイ</t>
    </rPh>
    <rPh sb="25" eb="26">
      <t>ウエ</t>
    </rPh>
    <rPh sb="27" eb="29">
      <t>フトワク</t>
    </rPh>
    <rPh sb="29" eb="30">
      <t>ナイ</t>
    </rPh>
    <rPh sb="31" eb="35">
      <t>ヒツヨウジコウ</t>
    </rPh>
    <rPh sb="36" eb="37">
      <t>スベ</t>
    </rPh>
    <rPh sb="38" eb="40">
      <t>キニュウ</t>
    </rPh>
    <rPh sb="41" eb="43">
      <t>モウシコミ</t>
    </rPh>
    <phoneticPr fontId="20"/>
  </si>
  <si>
    <t>第79回板橋区民スポーツ大会水泳競技会</t>
    <rPh sb="0" eb="1">
      <t>ダイ</t>
    </rPh>
    <rPh sb="3" eb="4">
      <t>カイ</t>
    </rPh>
    <rPh sb="4" eb="6">
      <t>イタバシ</t>
    </rPh>
    <rPh sb="6" eb="7">
      <t>ク</t>
    </rPh>
    <rPh sb="7" eb="8">
      <t>ミン</t>
    </rPh>
    <rPh sb="12" eb="14">
      <t>タイカイ</t>
    </rPh>
    <rPh sb="14" eb="19">
      <t>スイエイキョウギカイ</t>
    </rPh>
    <phoneticPr fontId="3"/>
  </si>
  <si>
    <r>
      <rPr>
        <sz val="12"/>
        <rFont val="游ゴシック"/>
        <family val="3"/>
        <charset val="128"/>
        <scheme val="minor"/>
      </rPr>
      <t>「</t>
    </r>
    <r>
      <rPr>
        <b/>
        <sz val="12"/>
        <rFont val="游ゴシック"/>
        <family val="3"/>
        <charset val="128"/>
        <scheme val="minor"/>
      </rPr>
      <t>在運動クラブ</t>
    </r>
    <r>
      <rPr>
        <sz val="12"/>
        <rFont val="游ゴシック"/>
        <family val="3"/>
        <charset val="128"/>
        <scheme val="minor"/>
      </rPr>
      <t>」</t>
    </r>
    <r>
      <rPr>
        <sz val="11"/>
        <rFont val="游ゴシック"/>
        <family val="3"/>
        <charset val="128"/>
        <scheme val="minor"/>
      </rPr>
      <t>を選択した選手</t>
    </r>
    <r>
      <rPr>
        <b/>
        <sz val="11"/>
        <rFont val="游ゴシック"/>
        <family val="3"/>
        <charset val="128"/>
        <scheme val="minor"/>
      </rPr>
      <t>のみ</t>
    </r>
    <rPh sb="9" eb="11">
      <t>センタク</t>
    </rPh>
    <rPh sb="13" eb="15">
      <t>センシュ</t>
    </rPh>
    <phoneticPr fontId="3"/>
  </si>
  <si>
    <t>プール</t>
    <phoneticPr fontId="3"/>
  </si>
  <si>
    <t>撮影許可証NO</t>
    <rPh sb="0" eb="5">
      <t>サツエイキョカショウ</t>
    </rPh>
    <phoneticPr fontId="3"/>
  </si>
  <si>
    <t>電話番号 ※ーなし</t>
    <phoneticPr fontId="3"/>
  </si>
  <si>
    <t>(当日に緊急の連絡を受取れる方）</t>
    <rPh sb="1" eb="3">
      <t>トウジツ</t>
    </rPh>
    <rPh sb="4" eb="6">
      <t>キンキュウ</t>
    </rPh>
    <rPh sb="7" eb="9">
      <t>レンラク</t>
    </rPh>
    <rPh sb="10" eb="12">
      <t>ウケト</t>
    </rPh>
    <rPh sb="14" eb="15">
      <t>カタ</t>
    </rPh>
    <phoneticPr fontId="20"/>
  </si>
  <si>
    <t>種目</t>
    <rPh sb="0" eb="2">
      <t>シュモク</t>
    </rPh>
    <phoneticPr fontId="3"/>
  </si>
  <si>
    <t>参加資格※</t>
    <rPh sb="0" eb="4">
      <t>サンカシカク</t>
    </rPh>
    <phoneticPr fontId="3"/>
  </si>
  <si>
    <t>ﾒｰﾙｱﾄﾞﾚｽ</t>
    <phoneticPr fontId="3"/>
  </si>
  <si>
    <t>※連絡用ﾒｰﾙｱﾄﾞﾚｽ</t>
    <phoneticPr fontId="20"/>
  </si>
  <si>
    <t>緊急連絡先 氏名</t>
    <rPh sb="0" eb="2">
      <t>キンキュウ</t>
    </rPh>
    <rPh sb="6" eb="8">
      <t>シメイ</t>
    </rPh>
    <phoneticPr fontId="20"/>
  </si>
  <si>
    <t>以下を同意の上、撮影許可申請をします</t>
    <rPh sb="0" eb="2">
      <t>イカ</t>
    </rPh>
    <rPh sb="3" eb="5">
      <t>ドウイ</t>
    </rPh>
    <rPh sb="6" eb="7">
      <t>ウエ</t>
    </rPh>
    <rPh sb="8" eb="10">
      <t>サツエイ</t>
    </rPh>
    <rPh sb="10" eb="12">
      <t>キョカ</t>
    </rPh>
    <rPh sb="12" eb="14">
      <t>シンセイ</t>
    </rPh>
    <phoneticPr fontId="3"/>
  </si>
  <si>
    <t xml:space="preserve">① 会場図にて確認のうえ、プールサイド指定場所でのみ撮影する　 </t>
    <phoneticPr fontId="3"/>
  </si>
  <si>
    <t>② 三脚・フラッシュは使用しない</t>
    <phoneticPr fontId="3"/>
  </si>
  <si>
    <t>③ 被写体は、該当選手のみとし、他の選手やプール施設内にカメラを向けないように注意する</t>
    <rPh sb="16" eb="17">
      <t>ホカ</t>
    </rPh>
    <phoneticPr fontId="3"/>
  </si>
  <si>
    <t>⑤ 競技進行の妨げにならないよう協力する</t>
    <phoneticPr fontId="3"/>
  </si>
  <si>
    <t>⑥ 常時、撮影許可証を見えるようにする</t>
    <rPh sb="2" eb="4">
      <t>ジョウジ</t>
    </rPh>
    <rPh sb="5" eb="10">
      <t>サツエイキョカショウ</t>
    </rPh>
    <rPh sb="11" eb="12">
      <t>ミ</t>
    </rPh>
    <phoneticPr fontId="3"/>
  </si>
  <si>
    <t>注）参加資格 欄</t>
    <rPh sb="0" eb="1">
      <t>チュウ</t>
    </rPh>
    <rPh sb="2" eb="4">
      <t>サンカ</t>
    </rPh>
    <rPh sb="4" eb="6">
      <t>シカク</t>
    </rPh>
    <rPh sb="7" eb="8">
      <t>ラン</t>
    </rPh>
    <phoneticPr fontId="3"/>
  </si>
  <si>
    <t>区分※</t>
    <rPh sb="0" eb="1">
      <t>ク</t>
    </rPh>
    <rPh sb="1" eb="2">
      <t>ブン</t>
    </rPh>
    <phoneticPr fontId="3"/>
  </si>
  <si>
    <t xml:space="preserve"> 参加種目</t>
    <rPh sb="1" eb="3">
      <t>サンカ</t>
    </rPh>
    <rPh sb="3" eb="5">
      <t>シュモク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</si>
</sst>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5">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2" tint="-0.249977111117893"/>
      <name val="游ゴシック"/>
      <family val="3"/>
      <charset val="128"/>
      <scheme val="minor"/>
    </font>
    <font>
      <sz val="12"/>
      <color theme="2" tint="-0.249977111117893"/>
      <name val="游ゴシック"/>
      <family val="3"/>
      <charset val="128"/>
      <scheme val="minor"/>
    </font>
    <font>
      <sz val="9"/>
      <color theme="1"/>
      <name val="游ゴシック"/>
      <family val="3"/>
      <charset val="128"/>
      <scheme val="minor"/>
    </font>
    <font>
      <sz val="9"/>
      <name val="游ゴシック"/>
      <family val="3"/>
      <charset val="128"/>
      <scheme val="minor"/>
    </font>
    <font>
      <sz val="12"/>
      <color theme="1"/>
      <name val="游ゴシック"/>
      <family val="3"/>
      <charset val="128"/>
      <scheme val="minor"/>
    </font>
    <font>
      <u/>
      <sz val="11"/>
      <color theme="10"/>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11"/>
      <name val="游ゴシック"/>
      <family val="3"/>
      <charset val="128"/>
      <scheme val="minor"/>
    </font>
    <font>
      <sz val="8"/>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rgb="FF000000"/>
      <name val="游ゴシック"/>
      <family val="3"/>
      <charset val="128"/>
    </font>
    <font>
      <sz val="9"/>
      <color rgb="FFAEAAAA"/>
      <name val="游ゴシック"/>
      <family val="3"/>
      <charset val="128"/>
    </font>
    <font>
      <sz val="6"/>
      <name val="游ゴシック"/>
      <family val="2"/>
      <charset val="128"/>
    </font>
    <font>
      <sz val="10"/>
      <color rgb="FFAEAAAA"/>
      <name val="游ゴシック"/>
      <family val="3"/>
      <charset val="128"/>
    </font>
    <font>
      <b/>
      <sz val="11"/>
      <color rgb="FF000000"/>
      <name val="游ゴシック"/>
      <family val="3"/>
      <charset val="128"/>
    </font>
    <font>
      <sz val="14"/>
      <color rgb="FFAEAAAA"/>
      <name val="游ゴシック"/>
      <family val="3"/>
      <charset val="128"/>
    </font>
    <font>
      <sz val="12"/>
      <color rgb="FFAEAAAA"/>
      <name val="游ゴシック"/>
      <family val="3"/>
      <charset val="128"/>
    </font>
    <font>
      <sz val="18"/>
      <color rgb="FFAEAAAA"/>
      <name val="游ゴシック"/>
      <family val="3"/>
      <charset val="128"/>
    </font>
    <font>
      <b/>
      <sz val="9"/>
      <color rgb="FF000000"/>
      <name val="游ゴシック"/>
      <family val="3"/>
      <charset val="128"/>
    </font>
    <font>
      <b/>
      <sz val="16"/>
      <color rgb="FF000000"/>
      <name val="游ゴシック"/>
      <family val="3"/>
      <charset val="128"/>
    </font>
    <font>
      <sz val="9"/>
      <color rgb="FF000000"/>
      <name val="游ゴシック"/>
      <family val="3"/>
      <charset val="128"/>
    </font>
    <font>
      <sz val="9"/>
      <name val="游ゴシック"/>
      <family val="3"/>
      <charset val="128"/>
    </font>
    <font>
      <sz val="22"/>
      <color rgb="FFAEAAAA"/>
      <name val="游ゴシック"/>
      <family val="3"/>
      <charset val="128"/>
    </font>
    <font>
      <sz val="12"/>
      <color rgb="FF000000"/>
      <name val="游ゴシック"/>
      <family val="3"/>
      <charset val="128"/>
    </font>
    <font>
      <u/>
      <sz val="10"/>
      <color rgb="FF0563C1"/>
      <name val="游ゴシック"/>
      <family val="3"/>
      <charset val="128"/>
    </font>
    <font>
      <sz val="10"/>
      <color rgb="FF000000"/>
      <name val="游ゴシック"/>
      <family val="3"/>
      <charset val="128"/>
    </font>
    <font>
      <b/>
      <sz val="10"/>
      <color rgb="FF000000"/>
      <name val="游ゴシック"/>
      <family val="3"/>
      <charset val="128"/>
    </font>
    <font>
      <sz val="11"/>
      <color rgb="FF0070C0"/>
      <name val="游ゴシック"/>
      <family val="3"/>
      <charset val="128"/>
    </font>
    <font>
      <sz val="16"/>
      <color rgb="FF000000"/>
      <name val="游ゴシック"/>
      <family val="3"/>
      <charset val="128"/>
    </font>
    <font>
      <b/>
      <sz val="12"/>
      <color rgb="FF000000"/>
      <name val="游ゴシック"/>
      <family val="3"/>
      <charset val="128"/>
    </font>
    <font>
      <b/>
      <sz val="11"/>
      <name val="游ゴシック"/>
      <family val="3"/>
      <charset val="128"/>
    </font>
    <font>
      <sz val="8"/>
      <color rgb="FF000000"/>
      <name val="游ゴシック"/>
      <family val="3"/>
      <charset val="128"/>
    </font>
    <font>
      <sz val="11"/>
      <name val="游ゴシック"/>
      <family val="3"/>
      <charset val="128"/>
    </font>
    <font>
      <sz val="11"/>
      <color rgb="FFFF0000"/>
      <name val="游ゴシック"/>
      <family val="3"/>
      <charset val="128"/>
    </font>
    <font>
      <sz val="9"/>
      <color rgb="FFFF0000"/>
      <name val="游ゴシック"/>
      <family val="3"/>
      <charset val="128"/>
    </font>
    <font>
      <sz val="9"/>
      <color theme="2" tint="-0.499984740745262"/>
      <name val="游ゴシック"/>
      <family val="3"/>
      <charset val="128"/>
      <scheme val="minor"/>
    </font>
    <font>
      <sz val="14"/>
      <color theme="1"/>
      <name val="游ゴシック"/>
      <family val="3"/>
      <charset val="128"/>
      <scheme val="minor"/>
    </font>
    <font>
      <b/>
      <sz val="12"/>
      <name val="游ゴシック"/>
      <family val="3"/>
      <charset val="128"/>
      <scheme val="minor"/>
    </font>
    <font>
      <sz val="12"/>
      <name val="游ゴシック"/>
      <family val="3"/>
      <charset val="128"/>
      <scheme val="minor"/>
    </font>
    <font>
      <sz val="12"/>
      <color rgb="FFFF0000"/>
      <name val="游ゴシック"/>
      <family val="3"/>
      <charset val="128"/>
      <scheme val="minor"/>
    </font>
    <font>
      <b/>
      <sz val="14"/>
      <name val="游ゴシック"/>
      <family val="3"/>
      <charset val="128"/>
      <scheme val="minor"/>
    </font>
    <font>
      <sz val="10"/>
      <name val="游ゴシック"/>
      <family val="3"/>
      <charset val="128"/>
      <scheme val="minor"/>
    </font>
    <font>
      <b/>
      <sz val="10"/>
      <name val="游ゴシック"/>
      <family val="3"/>
      <charset val="128"/>
      <scheme val="minor"/>
    </font>
    <font>
      <sz val="18"/>
      <color rgb="FFFF0000"/>
      <name val="游ゴシック"/>
      <family val="3"/>
      <charset val="128"/>
    </font>
    <font>
      <sz val="11"/>
      <color rgb="FFFF0000"/>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14"/>
      <color rgb="FFFF0000"/>
      <name val="游ゴシック"/>
      <family val="3"/>
      <charset val="128"/>
      <scheme val="minor"/>
    </font>
    <font>
      <u/>
      <sz val="11"/>
      <color rgb="FF0563C1"/>
      <name val="游ゴシック"/>
      <family val="3"/>
      <charset val="128"/>
    </font>
    <font>
      <sz val="11"/>
      <color theme="2" tint="-0.249977111117893"/>
      <name val="游ゴシック"/>
      <family val="2"/>
      <charset val="128"/>
      <scheme val="minor"/>
    </font>
    <font>
      <b/>
      <sz val="6"/>
      <name val="游ゴシック"/>
      <family val="3"/>
      <charset val="128"/>
      <scheme val="minor"/>
    </font>
    <font>
      <sz val="10"/>
      <name val="游ゴシック"/>
      <family val="3"/>
      <charset val="128"/>
    </font>
    <font>
      <b/>
      <sz val="9"/>
      <name val="游ゴシック"/>
      <family val="3"/>
      <charset val="128"/>
    </font>
    <font>
      <sz val="7"/>
      <color theme="1"/>
      <name val="游ゴシック"/>
      <family val="3"/>
      <charset val="128"/>
      <scheme val="minor"/>
    </font>
    <font>
      <sz val="8"/>
      <color rgb="FFFF0000"/>
      <name val="游ゴシック"/>
      <family val="3"/>
      <charset val="128"/>
      <scheme val="minor"/>
    </font>
    <font>
      <sz val="8"/>
      <color rgb="FFAEAAAA"/>
      <name val="游ゴシック"/>
      <family val="3"/>
      <charset val="128"/>
    </font>
    <font>
      <sz val="11"/>
      <color theme="2" tint="-0.249977111117893"/>
      <name val="游ゴシック"/>
      <family val="3"/>
      <charset val="128"/>
    </font>
    <font>
      <sz val="14"/>
      <color theme="2" tint="-0.249977111117893"/>
      <name val="游ゴシック"/>
      <family val="3"/>
      <charset val="128"/>
    </font>
    <font>
      <sz val="10"/>
      <color theme="2" tint="-0.249977111117893"/>
      <name val="游ゴシック"/>
      <family val="3"/>
      <charset val="128"/>
    </font>
    <font>
      <sz val="12"/>
      <color theme="2" tint="-0.249977111117893"/>
      <name val="游ゴシック"/>
      <family val="3"/>
      <charset val="128"/>
    </font>
    <font>
      <b/>
      <sz val="11"/>
      <color theme="1"/>
      <name val="游ゴシック"/>
      <family val="3"/>
      <charset val="128"/>
    </font>
    <font>
      <sz val="11"/>
      <color theme="1"/>
      <name val="游ゴシック"/>
      <family val="3"/>
      <charset val="128"/>
    </font>
    <font>
      <sz val="9"/>
      <color indexed="81"/>
      <name val="MS P ゴシック"/>
      <family val="3"/>
      <charset val="128"/>
    </font>
    <font>
      <b/>
      <sz val="9"/>
      <color indexed="81"/>
      <name val="AR P丸ゴシック体M04"/>
      <family val="3"/>
      <charset val="128"/>
    </font>
    <font>
      <sz val="8"/>
      <name val="游ゴシック"/>
      <family val="3"/>
      <charset val="128"/>
    </font>
    <font>
      <sz val="14"/>
      <name val="游ゴシック"/>
      <family val="3"/>
      <charset val="128"/>
      <scheme val="minor"/>
    </font>
    <font>
      <sz val="8"/>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2"/>
        <bgColor rgb="FF000000"/>
      </patternFill>
    </fill>
  </fills>
  <borders count="1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medium">
        <color rgb="FFD0CECE"/>
      </left>
      <right style="medium">
        <color rgb="FFD0CECE"/>
      </right>
      <top style="medium">
        <color rgb="FFD0CECE"/>
      </top>
      <bottom style="medium">
        <color rgb="FFD0CECE"/>
      </bottom>
      <diagonal/>
    </border>
    <border>
      <left style="medium">
        <color rgb="FFD0CECE"/>
      </left>
      <right/>
      <top style="medium">
        <color rgb="FFD0CECE"/>
      </top>
      <bottom style="medium">
        <color rgb="FFD0CECE"/>
      </bottom>
      <diagonal/>
    </border>
    <border>
      <left/>
      <right style="medium">
        <color rgb="FFD0CECE"/>
      </right>
      <top style="medium">
        <color rgb="FFD0CECE"/>
      </top>
      <bottom style="medium">
        <color rgb="FFD0CECE"/>
      </bottom>
      <diagonal/>
    </border>
    <border>
      <left/>
      <right/>
      <top style="medium">
        <color rgb="FFD0CECE"/>
      </top>
      <bottom style="medium">
        <color rgb="FFD0CECE"/>
      </bottom>
      <diagonal/>
    </border>
    <border>
      <left style="medium">
        <color rgb="FFD0CECE"/>
      </left>
      <right style="medium">
        <color rgb="FFD0CECE"/>
      </right>
      <top style="medium">
        <color rgb="FFD0CECE"/>
      </top>
      <bottom/>
      <diagonal/>
    </border>
    <border>
      <left style="medium">
        <color rgb="FFD0CECE"/>
      </left>
      <right/>
      <top style="medium">
        <color rgb="FFD0CECE"/>
      </top>
      <bottom/>
      <diagonal/>
    </border>
    <border>
      <left/>
      <right style="medium">
        <color rgb="FFD0CECE"/>
      </right>
      <top style="medium">
        <color rgb="FFD0CECE"/>
      </top>
      <bottom/>
      <diagonal/>
    </border>
    <border>
      <left style="medium">
        <color indexed="64"/>
      </left>
      <right/>
      <top style="hair">
        <color indexed="64"/>
      </top>
      <bottom style="mediumDashed">
        <color rgb="FFAEAAAA"/>
      </bottom>
      <diagonal/>
    </border>
    <border>
      <left/>
      <right/>
      <top style="hair">
        <color indexed="64"/>
      </top>
      <bottom style="mediumDashed">
        <color rgb="FFAEAAAA"/>
      </bottom>
      <diagonal/>
    </border>
    <border>
      <left/>
      <right style="medium">
        <color indexed="64"/>
      </right>
      <top style="hair">
        <color indexed="64"/>
      </top>
      <bottom style="mediumDashed">
        <color rgb="FFAEAAAA"/>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Dashed">
        <color rgb="FFAEAAAA"/>
      </bottom>
      <diagonal/>
    </border>
    <border>
      <left/>
      <right/>
      <top style="medium">
        <color indexed="64"/>
      </top>
      <bottom style="mediumDashed">
        <color rgb="FFAEAAAA"/>
      </bottom>
      <diagonal/>
    </border>
    <border>
      <left/>
      <right style="medium">
        <color indexed="64"/>
      </right>
      <top style="medium">
        <color indexed="64"/>
      </top>
      <bottom style="mediumDashed">
        <color rgb="FFAEAAAA"/>
      </bottom>
      <diagonal/>
    </border>
    <border>
      <left style="medium">
        <color indexed="64"/>
      </left>
      <right/>
      <top style="mediumDashed">
        <color rgb="FFAEAAAA"/>
      </top>
      <bottom style="medium">
        <color indexed="64"/>
      </bottom>
      <diagonal/>
    </border>
    <border>
      <left/>
      <right/>
      <top style="mediumDashed">
        <color rgb="FFAEAAAA"/>
      </top>
      <bottom style="medium">
        <color indexed="64"/>
      </bottom>
      <diagonal/>
    </border>
    <border>
      <left/>
      <right style="medium">
        <color indexed="64"/>
      </right>
      <top style="mediumDashed">
        <color rgb="FFAEAAAA"/>
      </top>
      <bottom style="medium">
        <color indexed="64"/>
      </bottom>
      <diagonal/>
    </border>
    <border>
      <left/>
      <right/>
      <top/>
      <bottom style="double">
        <color rgb="FF000000"/>
      </bottom>
      <diagonal/>
    </border>
    <border>
      <left style="medium">
        <color theme="2" tint="-0.249977111117893"/>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theme="2" tint="-0.249977111117893"/>
      </left>
      <right style="hair">
        <color theme="2" tint="-0.249977111117893"/>
      </right>
      <top style="hair">
        <color theme="2" tint="-0.249977111117893"/>
      </top>
      <bottom style="hair">
        <color theme="2" tint="-0.249977111117893"/>
      </bottom>
      <diagonal/>
    </border>
    <border>
      <left style="hair">
        <color theme="2" tint="-0.249977111117893"/>
      </left>
      <right/>
      <top style="hair">
        <color theme="2" tint="-0.249977111117893"/>
      </top>
      <bottom style="hair">
        <color theme="2" tint="-0.249977111117893"/>
      </bottom>
      <diagonal/>
    </border>
    <border>
      <left/>
      <right style="hair">
        <color theme="2" tint="-0.249977111117893"/>
      </right>
      <top style="hair">
        <color theme="2" tint="-0.249977111117893"/>
      </top>
      <bottom style="hair">
        <color theme="2" tint="-0.249977111117893"/>
      </bottom>
      <diagonal/>
    </border>
    <border>
      <left/>
      <right/>
      <top style="hair">
        <color theme="2" tint="-0.249977111117893"/>
      </top>
      <bottom style="hair">
        <color theme="2" tint="-0.249977111117893"/>
      </bottom>
      <diagonal/>
    </border>
    <border>
      <left style="hair">
        <color theme="2" tint="-0.249977111117893"/>
      </left>
      <right style="hair">
        <color theme="2" tint="-0.249977111117893"/>
      </right>
      <top style="hair">
        <color theme="2" tint="-0.249977111117893"/>
      </top>
      <bottom/>
      <diagonal/>
    </border>
    <border>
      <left style="hair">
        <color theme="2" tint="-0.249977111117893"/>
      </left>
      <right/>
      <top style="hair">
        <color theme="2" tint="-0.249977111117893"/>
      </top>
      <bottom/>
      <diagonal/>
    </border>
    <border>
      <left/>
      <right style="hair">
        <color theme="2" tint="-0.249977111117893"/>
      </right>
      <top style="hair">
        <color theme="2" tint="-0.249977111117893"/>
      </top>
      <bottom/>
      <diagonal/>
    </border>
    <border>
      <left style="hair">
        <color theme="2" tint="-0.249977111117893"/>
      </left>
      <right style="hair">
        <color theme="2" tint="-0.249977111117893"/>
      </right>
      <top/>
      <bottom style="medium">
        <color indexed="64"/>
      </bottom>
      <diagonal/>
    </border>
    <border>
      <left style="hair">
        <color theme="2" tint="-0.249977111117893"/>
      </left>
      <right/>
      <top/>
      <bottom style="medium">
        <color indexed="64"/>
      </bottom>
      <diagonal/>
    </border>
    <border>
      <left/>
      <right style="hair">
        <color theme="2" tint="-0.249977111117893"/>
      </right>
      <top/>
      <bottom style="medium">
        <color indexed="64"/>
      </bottom>
      <diagonal/>
    </border>
    <border>
      <left style="hair">
        <color theme="2" tint="-0.249977111117893"/>
      </left>
      <right style="hair">
        <color theme="2" tint="-0.249977111117893"/>
      </right>
      <top/>
      <bottom style="hair">
        <color theme="2" tint="-0.249977111117893"/>
      </bottom>
      <diagonal/>
    </border>
    <border>
      <left/>
      <right style="hair">
        <color theme="2" tint="-0.249977111117893"/>
      </right>
      <top style="hair">
        <color theme="2" tint="-0.249977111117893"/>
      </top>
      <bottom style="medium">
        <color indexed="64"/>
      </bottom>
      <diagonal/>
    </border>
    <border>
      <left style="hair">
        <color theme="2" tint="-0.249977111117893"/>
      </left>
      <right style="medium">
        <color indexed="64"/>
      </right>
      <top style="medium">
        <color indexed="64"/>
      </top>
      <bottom/>
      <diagonal/>
    </border>
    <border>
      <left style="medium">
        <color indexed="64"/>
      </left>
      <right style="hair">
        <color theme="2" tint="-0.249977111117893"/>
      </right>
      <top style="medium">
        <color indexed="64"/>
      </top>
      <bottom/>
      <diagonal/>
    </border>
    <border>
      <left style="hair">
        <color theme="2" tint="-0.249977111117893"/>
      </left>
      <right/>
      <top style="medium">
        <color indexed="64"/>
      </top>
      <bottom/>
      <diagonal/>
    </border>
    <border>
      <left/>
      <right style="hair">
        <color theme="2" tint="-0.249977111117893"/>
      </right>
      <top style="medium">
        <color indexed="64"/>
      </top>
      <bottom/>
      <diagonal/>
    </border>
    <border>
      <left/>
      <right style="hair">
        <color theme="2" tint="-0.249977111117893"/>
      </right>
      <top style="medium">
        <color indexed="64"/>
      </top>
      <bottom style="hair">
        <color theme="2" tint="-0.249977111117893"/>
      </bottom>
      <diagonal/>
    </border>
    <border>
      <left/>
      <right/>
      <top style="medium">
        <color indexed="64"/>
      </top>
      <bottom style="hair">
        <color theme="2" tint="-0.249977111117893"/>
      </bottom>
      <diagonal/>
    </border>
    <border>
      <left style="hair">
        <color theme="2" tint="-0.249977111117893"/>
      </left>
      <right style="medium">
        <color indexed="64"/>
      </right>
      <top/>
      <bottom style="hair">
        <color theme="2" tint="-0.249977111117893"/>
      </bottom>
      <diagonal/>
    </border>
    <border>
      <left style="medium">
        <color indexed="64"/>
      </left>
      <right style="hair">
        <color theme="2" tint="-0.249977111117893"/>
      </right>
      <top/>
      <bottom style="hair">
        <color theme="2" tint="-0.249977111117893"/>
      </bottom>
      <diagonal/>
    </border>
    <border>
      <left style="hair">
        <color theme="2" tint="-0.249977111117893"/>
      </left>
      <right/>
      <top/>
      <bottom style="hair">
        <color theme="2" tint="-0.249977111117893"/>
      </bottom>
      <diagonal/>
    </border>
    <border>
      <left/>
      <right style="hair">
        <color theme="2" tint="-0.249977111117893"/>
      </right>
      <top/>
      <bottom style="hair">
        <color theme="2" tint="-0.249977111117893"/>
      </bottom>
      <diagonal/>
    </border>
    <border>
      <left style="hair">
        <color theme="2" tint="-0.249977111117893"/>
      </left>
      <right style="medium">
        <color indexed="64"/>
      </right>
      <top style="hair">
        <color theme="2" tint="-0.249977111117893"/>
      </top>
      <bottom/>
      <diagonal/>
    </border>
    <border>
      <left style="medium">
        <color indexed="64"/>
      </left>
      <right style="hair">
        <color theme="2" tint="-0.249977111117893"/>
      </right>
      <top style="hair">
        <color theme="2" tint="-0.249977111117893"/>
      </top>
      <bottom/>
      <diagonal/>
    </border>
    <border>
      <left style="hair">
        <color theme="2" tint="-0.249977111117893"/>
      </left>
      <right style="medium">
        <color indexed="64"/>
      </right>
      <top/>
      <bottom style="medium">
        <color indexed="64"/>
      </bottom>
      <diagonal/>
    </border>
    <border>
      <left style="medium">
        <color indexed="64"/>
      </left>
      <right style="hair">
        <color theme="2" tint="-0.249977111117893"/>
      </right>
      <top/>
      <bottom style="medium">
        <color indexed="64"/>
      </bottom>
      <diagonal/>
    </border>
    <border>
      <left/>
      <right/>
      <top style="hair">
        <color theme="2" tint="-0.249977111117893"/>
      </top>
      <bottom style="medium">
        <color indexed="64"/>
      </bottom>
      <diagonal/>
    </border>
    <border>
      <left style="hair">
        <color theme="2" tint="-0.249977111117893"/>
      </left>
      <right/>
      <top/>
      <bottom/>
      <diagonal/>
    </border>
    <border>
      <left/>
      <right style="hair">
        <color theme="2" tint="-0.249977111117893"/>
      </right>
      <top/>
      <bottom/>
      <diagonal/>
    </border>
    <border>
      <left/>
      <right/>
      <top/>
      <bottom style="hair">
        <color theme="2" tint="-0.249977111117893"/>
      </bottom>
      <diagonal/>
    </border>
    <border>
      <left/>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theme="2" tint="-0.249977111117893"/>
      </left>
      <right style="medium">
        <color indexed="64"/>
      </right>
      <top style="medium">
        <color indexed="64"/>
      </top>
      <bottom style="hair">
        <color indexed="64"/>
      </bottom>
      <diagonal/>
    </border>
    <border>
      <left style="hair">
        <color theme="2" tint="-0.249977111117893"/>
      </left>
      <right style="medium">
        <color indexed="64"/>
      </right>
      <top style="hair">
        <color indexed="64"/>
      </top>
      <bottom style="medium">
        <color indexed="64"/>
      </bottom>
      <diagonal/>
    </border>
    <border>
      <left style="medium">
        <color theme="2" tint="-0.249977111117893"/>
      </left>
      <right/>
      <top style="medium">
        <color theme="2" tint="-0.249977111117893"/>
      </top>
      <bottom/>
      <diagonal/>
    </border>
    <border>
      <left/>
      <right/>
      <top style="medium">
        <color theme="2" tint="-0.249977111117893"/>
      </top>
      <bottom/>
      <diagonal/>
    </border>
    <border>
      <left/>
      <right style="medium">
        <color theme="2" tint="-0.249977111117893"/>
      </right>
      <top style="medium">
        <color theme="2" tint="-0.249977111117893"/>
      </top>
      <bottom/>
      <diagonal/>
    </border>
    <border>
      <left style="medium">
        <color theme="2" tint="-0.249977111117893"/>
      </left>
      <right/>
      <top style="hair">
        <color indexed="64"/>
      </top>
      <bottom style="hair">
        <color indexed="64"/>
      </bottom>
      <diagonal/>
    </border>
    <border>
      <left/>
      <right style="medium">
        <color theme="2" tint="-0.249977111117893"/>
      </right>
      <top style="hair">
        <color indexed="64"/>
      </top>
      <bottom style="hair">
        <color indexed="64"/>
      </bottom>
      <diagonal/>
    </border>
    <border>
      <left style="medium">
        <color theme="2" tint="-0.249977111117893"/>
      </left>
      <right/>
      <top/>
      <bottom style="medium">
        <color theme="2" tint="-0.249977111117893"/>
      </bottom>
      <diagonal/>
    </border>
    <border>
      <left/>
      <right/>
      <top/>
      <bottom style="medium">
        <color theme="2" tint="-0.249977111117893"/>
      </bottom>
      <diagonal/>
    </border>
    <border>
      <left/>
      <right style="medium">
        <color theme="2" tint="-0.249977111117893"/>
      </right>
      <top/>
      <bottom style="medium">
        <color theme="2" tint="-0.249977111117893"/>
      </bottom>
      <diagonal/>
    </border>
    <border>
      <left style="medium">
        <color theme="2" tint="-0.249977111117893"/>
      </left>
      <right/>
      <top style="medium">
        <color theme="2" tint="-0.249977111117893"/>
      </top>
      <bottom style="hair">
        <color indexed="64"/>
      </bottom>
      <diagonal/>
    </border>
    <border>
      <left/>
      <right/>
      <top style="medium">
        <color theme="2" tint="-0.249977111117893"/>
      </top>
      <bottom style="hair">
        <color indexed="64"/>
      </bottom>
      <diagonal/>
    </border>
    <border>
      <left/>
      <right style="medium">
        <color theme="2" tint="-0.249977111117893"/>
      </right>
      <top style="medium">
        <color theme="2" tint="-0.249977111117893"/>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theme="2" tint="-0.249977111117893"/>
      </left>
      <right style="hair">
        <color theme="2" tint="-0.249977111117893"/>
      </right>
      <top style="medium">
        <color indexed="64"/>
      </top>
      <bottom/>
      <diagonal/>
    </border>
    <border>
      <left style="hair">
        <color theme="2" tint="-0.249977111117893"/>
      </left>
      <right style="hair">
        <color indexed="64"/>
      </right>
      <top style="hair">
        <color theme="2" tint="-0.249977111117893"/>
      </top>
      <bottom style="medium">
        <color indexed="64"/>
      </bottom>
      <diagonal/>
    </border>
    <border>
      <left/>
      <right style="hair">
        <color indexed="64"/>
      </right>
      <top style="hair">
        <color theme="2" tint="-0.249977111117893"/>
      </top>
      <bottom/>
      <diagonal/>
    </border>
    <border>
      <left/>
      <right style="hair">
        <color indexed="64"/>
      </right>
      <top/>
      <bottom style="hair">
        <color theme="2" tint="-0.249977111117893"/>
      </bottom>
      <diagonal/>
    </border>
    <border>
      <left style="hair">
        <color theme="2" tint="-0.249977111117893"/>
      </left>
      <right style="hair">
        <color indexed="64"/>
      </right>
      <top style="hair">
        <color theme="2" tint="-0.249977111117893"/>
      </top>
      <bottom style="hair">
        <color theme="2" tint="-0.249977111117893"/>
      </bottom>
      <diagonal/>
    </border>
    <border>
      <left style="medium">
        <color indexed="64"/>
      </left>
      <right style="hair">
        <color theme="2" tint="-0.249977111117893"/>
      </right>
      <top style="medium">
        <color indexed="64"/>
      </top>
      <bottom style="hair">
        <color theme="2" tint="-0.249977111117893"/>
      </bottom>
      <diagonal/>
    </border>
    <border>
      <left style="medium">
        <color indexed="64"/>
      </left>
      <right style="hair">
        <color theme="2" tint="-0.249977111117893"/>
      </right>
      <top style="hair">
        <color theme="2" tint="-0.249977111117893"/>
      </top>
      <bottom style="hair">
        <color theme="2" tint="-0.249977111117893"/>
      </bottom>
      <diagonal/>
    </border>
    <border>
      <left style="medium">
        <color indexed="64"/>
      </left>
      <right style="hair">
        <color theme="2" tint="-0.249977111117893"/>
      </right>
      <top style="hair">
        <color theme="2" tint="-0.249977111117893"/>
      </top>
      <bottom style="medium">
        <color indexed="64"/>
      </bottom>
      <diagonal/>
    </border>
    <border>
      <left style="hair">
        <color theme="2" tint="-0.249977111117893"/>
      </left>
      <right style="hair">
        <color theme="2" tint="-0.249977111117893"/>
      </right>
      <top style="medium">
        <color indexed="64"/>
      </top>
      <bottom style="hair">
        <color theme="2" tint="-0.249977111117893"/>
      </bottom>
      <diagonal/>
    </border>
    <border>
      <left style="hair">
        <color theme="2" tint="-0.249977111117893"/>
      </left>
      <right style="hair">
        <color theme="2" tint="-0.249977111117893"/>
      </right>
      <top style="hair">
        <color theme="2" tint="-0.249977111117893"/>
      </top>
      <bottom style="medium">
        <color indexed="64"/>
      </bottom>
      <diagonal/>
    </border>
    <border>
      <left style="medium">
        <color indexed="64"/>
      </left>
      <right style="hair">
        <color theme="2" tint="-0.249977111117893"/>
      </right>
      <top/>
      <bottom/>
      <diagonal/>
    </border>
    <border>
      <left style="hair">
        <color theme="2" tint="-0.249977111117893"/>
      </left>
      <right style="hair">
        <color theme="2" tint="-0.249977111117893"/>
      </right>
      <top/>
      <bottom/>
      <diagonal/>
    </border>
    <border>
      <left style="hair">
        <color theme="2" tint="-0.249977111117893"/>
      </left>
      <right style="medium">
        <color indexed="64"/>
      </right>
      <top/>
      <bottom style="hair">
        <color indexed="64"/>
      </bottom>
      <diagonal/>
    </border>
    <border>
      <left style="hair">
        <color theme="2" tint="-0.249977111117893"/>
      </left>
      <right style="medium">
        <color indexed="64"/>
      </right>
      <top style="hair">
        <color indexed="64"/>
      </top>
      <bottom style="hair">
        <color theme="2" tint="-0.249977111117893"/>
      </bottom>
      <diagonal/>
    </border>
    <border>
      <left style="hair">
        <color theme="2" tint="-0.249977111117893"/>
      </left>
      <right style="medium">
        <color indexed="64"/>
      </right>
      <top style="hair">
        <color theme="2" tint="-0.249977111117893"/>
      </top>
      <bottom style="hair">
        <color indexed="64"/>
      </bottom>
      <diagonal/>
    </border>
    <border>
      <left/>
      <right/>
      <top style="thin">
        <color theme="2" tint="-0.249977111117893"/>
      </top>
      <bottom/>
      <diagonal/>
    </border>
    <border>
      <left/>
      <right/>
      <top style="thin">
        <color theme="2" tint="-0.249977111117893"/>
      </top>
      <bottom style="thin">
        <color theme="2" tint="-0.249977111117893"/>
      </bottom>
      <diagonal/>
    </border>
    <border>
      <left/>
      <right style="thin">
        <color theme="2" tint="-0.249977111117893"/>
      </right>
      <top style="hair">
        <color indexed="64"/>
      </top>
      <bottom style="hair">
        <color indexed="64"/>
      </bottom>
      <diagonal/>
    </border>
    <border>
      <left/>
      <right style="thin">
        <color theme="2" tint="-0.249977111117893"/>
      </right>
      <top style="hair">
        <color indexed="64"/>
      </top>
      <bottom/>
      <diagonal/>
    </border>
    <border>
      <left style="medium">
        <color theme="2" tint="-0.249977111117893"/>
      </left>
      <right/>
      <top/>
      <bottom/>
      <diagonal/>
    </border>
    <border>
      <left/>
      <right style="medium">
        <color theme="2" tint="-0.249977111117893"/>
      </right>
      <top/>
      <bottom/>
      <diagonal/>
    </border>
    <border>
      <left style="medium">
        <color theme="2" tint="-9.9978637043366805E-2"/>
      </left>
      <right/>
      <top style="medium">
        <color theme="2" tint="-9.9978637043366805E-2"/>
      </top>
      <bottom/>
      <diagonal/>
    </border>
    <border>
      <left/>
      <right/>
      <top style="medium">
        <color theme="2" tint="-9.9978637043366805E-2"/>
      </top>
      <bottom/>
      <diagonal/>
    </border>
    <border>
      <left/>
      <right style="medium">
        <color theme="2" tint="-9.9978637043366805E-2"/>
      </right>
      <top style="medium">
        <color theme="2" tint="-9.9978637043366805E-2"/>
      </top>
      <bottom/>
      <diagonal/>
    </border>
    <border>
      <left style="medium">
        <color theme="2" tint="-9.9978637043366805E-2"/>
      </left>
      <right/>
      <top/>
      <bottom/>
      <diagonal/>
    </border>
    <border>
      <left/>
      <right style="medium">
        <color theme="2" tint="-9.9978637043366805E-2"/>
      </right>
      <top/>
      <bottom/>
      <diagonal/>
    </border>
    <border>
      <left style="medium">
        <color theme="2" tint="-9.9978637043366805E-2"/>
      </left>
      <right/>
      <top/>
      <bottom style="medium">
        <color theme="2" tint="-9.9978637043366805E-2"/>
      </bottom>
      <diagonal/>
    </border>
    <border>
      <left/>
      <right/>
      <top/>
      <bottom style="medium">
        <color theme="2" tint="-9.9978637043366805E-2"/>
      </bottom>
      <diagonal/>
    </border>
    <border>
      <left/>
      <right style="medium">
        <color theme="2" tint="-9.9978637043366805E-2"/>
      </right>
      <top/>
      <bottom style="medium">
        <color theme="2" tint="-9.9978637043366805E-2"/>
      </bottom>
      <diagonal/>
    </border>
    <border>
      <left style="hair">
        <color indexed="64"/>
      </left>
      <right/>
      <top style="hair">
        <color indexed="64"/>
      </top>
      <bottom/>
      <diagonal/>
    </border>
    <border>
      <left/>
      <right style="hair">
        <color indexed="64"/>
      </right>
      <top style="hair">
        <color indexed="64"/>
      </top>
      <bottom/>
      <diagonal/>
    </border>
    <border>
      <left style="medium">
        <color theme="2" tint="-0.249977111117893"/>
      </left>
      <right/>
      <top style="hair">
        <color indexed="64"/>
      </top>
      <bottom style="medium">
        <color theme="2" tint="-0.249977111117893"/>
      </bottom>
      <diagonal/>
    </border>
    <border>
      <left/>
      <right style="medium">
        <color theme="2" tint="-0.249977111117893"/>
      </right>
      <top style="hair">
        <color indexed="64"/>
      </top>
      <bottom style="medium">
        <color theme="2" tint="-0.249977111117893"/>
      </bottom>
      <diagonal/>
    </border>
    <border>
      <left/>
      <right/>
      <top style="hair">
        <color indexed="64"/>
      </top>
      <bottom style="medium">
        <color theme="2" tint="-0.249977111117893"/>
      </bottom>
      <diagonal/>
    </border>
    <border>
      <left style="medium">
        <color theme="2" tint="-9.9978637043366805E-2"/>
      </left>
      <right style="hair">
        <color theme="1"/>
      </right>
      <top style="hair">
        <color theme="2" tint="-0.249977111117893"/>
      </top>
      <bottom style="hair">
        <color theme="2" tint="-0.249977111117893"/>
      </bottom>
      <diagonal/>
    </border>
    <border>
      <left style="hair">
        <color theme="1"/>
      </left>
      <right style="medium">
        <color theme="2" tint="-0.249977111117893"/>
      </right>
      <top style="hair">
        <color theme="1"/>
      </top>
      <bottom style="hair">
        <color theme="1"/>
      </bottom>
      <diagonal/>
    </border>
    <border>
      <left style="hair">
        <color indexed="64"/>
      </left>
      <right style="hair">
        <color theme="2" tint="-0.249977111117893"/>
      </right>
      <top style="hair">
        <color theme="2" tint="-0.249977111117893"/>
      </top>
      <bottom style="medium">
        <color indexed="64"/>
      </bottom>
      <diagonal/>
    </border>
    <border>
      <left style="hair">
        <color indexed="64"/>
      </left>
      <right style="hair">
        <color theme="2" tint="-0.249977111117893"/>
      </right>
      <top style="hair">
        <color theme="2" tint="-0.249977111117893"/>
      </top>
      <bottom style="hair">
        <color theme="2" tint="-0.249977111117893"/>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style="hair">
        <color indexed="64"/>
      </top>
      <bottom/>
      <diagonal/>
    </border>
    <border>
      <left style="thin">
        <color theme="2" tint="-0.249977111117893"/>
      </left>
      <right/>
      <top style="hair">
        <color indexed="64"/>
      </top>
      <bottom style="hair">
        <color indexed="64"/>
      </bottom>
      <diagonal/>
    </border>
    <border>
      <left/>
      <right/>
      <top/>
      <bottom style="thin">
        <color theme="2" tint="-0.249977111117893"/>
      </bottom>
      <diagonal/>
    </border>
    <border>
      <left style="hair">
        <color indexed="64"/>
      </left>
      <right style="thin">
        <color theme="2" tint="-0.249977111117893"/>
      </right>
      <top style="hair">
        <color indexed="64"/>
      </top>
      <bottom/>
      <diagonal/>
    </border>
    <border>
      <left style="medium">
        <color theme="1"/>
      </left>
      <right style="thin">
        <color theme="2" tint="-0.249977111117893"/>
      </right>
      <top style="medium">
        <color theme="1"/>
      </top>
      <bottom style="hair">
        <color indexed="64"/>
      </bottom>
      <diagonal/>
    </border>
    <border>
      <left style="thin">
        <color theme="2" tint="-0.249977111117893"/>
      </left>
      <right/>
      <top style="medium">
        <color theme="1"/>
      </top>
      <bottom style="hair">
        <color indexed="64"/>
      </bottom>
      <diagonal/>
    </border>
    <border>
      <left/>
      <right/>
      <top style="medium">
        <color theme="1"/>
      </top>
      <bottom style="hair">
        <color indexed="64"/>
      </bottom>
      <diagonal/>
    </border>
    <border>
      <left/>
      <right style="thin">
        <color theme="2" tint="-0.249977111117893"/>
      </right>
      <top style="medium">
        <color theme="1"/>
      </top>
      <bottom style="hair">
        <color indexed="64"/>
      </bottom>
      <diagonal/>
    </border>
    <border>
      <left/>
      <right style="medium">
        <color theme="1"/>
      </right>
      <top style="medium">
        <color theme="1"/>
      </top>
      <bottom style="hair">
        <color indexed="64"/>
      </bottom>
      <diagonal/>
    </border>
    <border>
      <left style="medium">
        <color theme="1"/>
      </left>
      <right style="thin">
        <color theme="2" tint="-0.249977111117893"/>
      </right>
      <top style="hair">
        <color indexed="64"/>
      </top>
      <bottom style="hair">
        <color indexed="64"/>
      </bottom>
      <diagonal/>
    </border>
    <border>
      <left/>
      <right style="medium">
        <color theme="1"/>
      </right>
      <top style="hair">
        <color indexed="64"/>
      </top>
      <bottom/>
      <diagonal/>
    </border>
    <border>
      <left/>
      <right style="medium">
        <color theme="1"/>
      </right>
      <top style="thin">
        <color theme="2" tint="-0.249977111117893"/>
      </top>
      <bottom/>
      <diagonal/>
    </border>
    <border>
      <left/>
      <right style="medium">
        <color theme="1"/>
      </right>
      <top style="thin">
        <color theme="2" tint="-0.249977111117893"/>
      </top>
      <bottom style="thin">
        <color theme="2" tint="-0.249977111117893"/>
      </bottom>
      <diagonal/>
    </border>
    <border>
      <left style="medium">
        <color theme="1"/>
      </left>
      <right style="thin">
        <color theme="2" tint="-0.249977111117893"/>
      </right>
      <top style="hair">
        <color indexed="64"/>
      </top>
      <bottom style="medium">
        <color theme="1"/>
      </bottom>
      <diagonal/>
    </border>
    <border>
      <left style="thin">
        <color theme="2" tint="-0.249977111117893"/>
      </left>
      <right/>
      <top style="hair">
        <color indexed="64"/>
      </top>
      <bottom style="medium">
        <color theme="1"/>
      </bottom>
      <diagonal/>
    </border>
    <border>
      <left/>
      <right/>
      <top style="hair">
        <color indexed="64"/>
      </top>
      <bottom style="medium">
        <color theme="1"/>
      </bottom>
      <diagonal/>
    </border>
    <border>
      <left/>
      <right style="thin">
        <color theme="2" tint="-0.249977111117893"/>
      </right>
      <top style="hair">
        <color indexed="64"/>
      </top>
      <bottom style="medium">
        <color theme="1"/>
      </bottom>
      <diagonal/>
    </border>
    <border>
      <left/>
      <right/>
      <top/>
      <bottom style="medium">
        <color theme="1"/>
      </bottom>
      <diagonal/>
    </border>
    <border>
      <left/>
      <right style="medium">
        <color theme="1"/>
      </right>
      <top/>
      <bottom style="medium">
        <color theme="1"/>
      </bottom>
      <diagonal/>
    </border>
    <border>
      <left/>
      <right/>
      <top style="hair">
        <color theme="1"/>
      </top>
      <bottom style="thin">
        <color theme="2" tint="-0.249977111117893"/>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376">
    <xf numFmtId="0" fontId="0" fillId="0" borderId="0" xfId="0">
      <alignment vertical="center"/>
    </xf>
    <xf numFmtId="0" fontId="2"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0" fontId="17" fillId="0" borderId="0" xfId="0" applyFont="1">
      <alignment vertical="center"/>
    </xf>
    <xf numFmtId="0" fontId="18" fillId="0" borderId="0" xfId="0" applyFont="1">
      <alignment vertical="center"/>
    </xf>
    <xf numFmtId="0" fontId="19" fillId="0" borderId="21" xfId="0" applyFont="1" applyBorder="1" applyAlignment="1">
      <alignment horizontal="center" vertical="center"/>
    </xf>
    <xf numFmtId="0" fontId="21" fillId="0" borderId="21" xfId="0" applyFont="1" applyBorder="1" applyAlignment="1">
      <alignment horizontal="center" vertical="center"/>
    </xf>
    <xf numFmtId="0" fontId="22" fillId="0" borderId="0" xfId="0" applyFont="1">
      <alignment vertical="center"/>
    </xf>
    <xf numFmtId="0" fontId="25" fillId="0" borderId="0" xfId="0" applyFont="1">
      <alignment vertical="center"/>
    </xf>
    <xf numFmtId="0" fontId="23" fillId="0" borderId="0" xfId="0" applyFont="1" applyAlignment="1">
      <alignment horizontal="center" vertical="center"/>
    </xf>
    <xf numFmtId="0" fontId="26" fillId="0" borderId="0" xfId="0" applyFont="1" applyAlignment="1">
      <alignment horizontal="right"/>
    </xf>
    <xf numFmtId="0" fontId="26" fillId="0" borderId="0" xfId="0" applyFont="1" applyAlignment="1"/>
    <xf numFmtId="0" fontId="26" fillId="0" borderId="0" xfId="0" applyFont="1">
      <alignment vertical="center"/>
    </xf>
    <xf numFmtId="0" fontId="27" fillId="0" borderId="0" xfId="0" applyFont="1">
      <alignment vertical="center"/>
    </xf>
    <xf numFmtId="0" fontId="22" fillId="0" borderId="0" xfId="0" applyFont="1" applyAlignment="1">
      <alignment horizontal="right" vertical="center"/>
    </xf>
    <xf numFmtId="49" fontId="22" fillId="0" borderId="0" xfId="0" applyNumberFormat="1" applyFont="1" applyAlignment="1">
      <alignment horizontal="center" vertical="center"/>
    </xf>
    <xf numFmtId="0" fontId="28" fillId="0" borderId="0" xfId="0" applyFont="1">
      <alignment vertical="center"/>
    </xf>
    <xf numFmtId="0" fontId="28" fillId="0" borderId="0" xfId="0" applyFont="1" applyAlignment="1">
      <alignment horizontal="right" vertical="center"/>
    </xf>
    <xf numFmtId="0" fontId="29" fillId="0" borderId="0" xfId="0" applyFont="1">
      <alignment vertical="center"/>
    </xf>
    <xf numFmtId="0" fontId="30" fillId="0" borderId="0" xfId="0" applyFont="1" applyAlignment="1">
      <alignment horizontal="center" vertical="center"/>
    </xf>
    <xf numFmtId="0" fontId="24"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49" fontId="28" fillId="0" borderId="5" xfId="0" applyNumberFormat="1" applyFont="1" applyBorder="1" applyProtection="1">
      <alignment vertical="center"/>
      <protection locked="0"/>
    </xf>
    <xf numFmtId="0" fontId="28" fillId="0" borderId="0" xfId="0" applyFont="1" applyAlignment="1">
      <alignment horizontal="lef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49" fontId="18" fillId="0" borderId="0" xfId="0" applyNumberFormat="1" applyFont="1" applyProtection="1">
      <alignment vertical="center"/>
      <protection locked="0"/>
    </xf>
    <xf numFmtId="0" fontId="26" fillId="0" borderId="0" xfId="0" applyFont="1" applyAlignment="1">
      <alignment horizontal="left" vertical="center"/>
    </xf>
    <xf numFmtId="49" fontId="31" fillId="0" borderId="15" xfId="0" applyNumberFormat="1" applyFont="1" applyBorder="1" applyAlignment="1">
      <alignment horizontal="center" vertical="center"/>
    </xf>
    <xf numFmtId="49" fontId="32" fillId="0" borderId="0" xfId="2" applyNumberFormat="1" applyFont="1" applyFill="1" applyBorder="1" applyAlignment="1" applyProtection="1">
      <alignment vertical="center"/>
      <protection locked="0"/>
    </xf>
    <xf numFmtId="49" fontId="32" fillId="0" borderId="0" xfId="2" applyNumberFormat="1" applyFont="1" applyFill="1" applyBorder="1" applyAlignment="1" applyProtection="1">
      <alignment horizontal="center" vertical="center"/>
      <protection locked="0"/>
    </xf>
    <xf numFmtId="0" fontId="33" fillId="0" borderId="0" xfId="0" applyFont="1">
      <alignment vertical="center"/>
    </xf>
    <xf numFmtId="49" fontId="18" fillId="0" borderId="0" xfId="0" applyNumberFormat="1" applyFont="1" applyAlignment="1">
      <alignment horizontal="right" vertical="center"/>
    </xf>
    <xf numFmtId="49" fontId="18" fillId="0" borderId="17" xfId="0" applyNumberFormat="1" applyFont="1" applyBorder="1" applyAlignment="1">
      <alignment horizontal="center" vertical="center"/>
    </xf>
    <xf numFmtId="49" fontId="18" fillId="0" borderId="0" xfId="0" applyNumberFormat="1" applyFont="1">
      <alignment vertical="center"/>
    </xf>
    <xf numFmtId="49" fontId="18" fillId="0" borderId="0" xfId="0" applyNumberFormat="1" applyFont="1" applyAlignment="1" applyProtection="1">
      <alignment horizontal="center" vertical="center"/>
      <protection locked="0"/>
    </xf>
    <xf numFmtId="49" fontId="18" fillId="0" borderId="0" xfId="0" applyNumberFormat="1" applyFont="1" applyAlignment="1">
      <alignment horizontal="center" vertical="center"/>
    </xf>
    <xf numFmtId="0" fontId="34" fillId="0" borderId="0" xfId="0" applyFont="1">
      <alignment vertical="center"/>
    </xf>
    <xf numFmtId="49" fontId="22" fillId="0" borderId="0" xfId="0" applyNumberFormat="1" applyFont="1" applyAlignment="1" applyProtection="1">
      <alignment horizontal="right" vertical="center"/>
      <protection locked="0"/>
    </xf>
    <xf numFmtId="0" fontId="35" fillId="0" borderId="0" xfId="0" applyFont="1">
      <alignment vertical="center"/>
    </xf>
    <xf numFmtId="0" fontId="18" fillId="0" borderId="0" xfId="0" applyFont="1" applyAlignment="1">
      <alignment vertical="top"/>
    </xf>
    <xf numFmtId="0" fontId="36" fillId="0" borderId="0" xfId="0" applyFont="1" applyAlignment="1">
      <alignment horizontal="center" vertical="top"/>
    </xf>
    <xf numFmtId="0" fontId="33" fillId="0" borderId="0" xfId="0" applyFont="1" applyAlignment="1">
      <alignment vertical="top"/>
    </xf>
    <xf numFmtId="0" fontId="22" fillId="0" borderId="0" xfId="0" applyFont="1" applyAlignment="1">
      <alignment horizontal="left" vertical="center"/>
    </xf>
    <xf numFmtId="0" fontId="37" fillId="0" borderId="0" xfId="0" applyFont="1" applyAlignment="1">
      <alignment horizontal="center" vertical="center"/>
    </xf>
    <xf numFmtId="0" fontId="28" fillId="0" borderId="19" xfId="0" applyFont="1" applyBorder="1">
      <alignment vertical="center"/>
    </xf>
    <xf numFmtId="0" fontId="33" fillId="0" borderId="19" xfId="0" applyFont="1" applyBorder="1">
      <alignment vertical="center"/>
    </xf>
    <xf numFmtId="0" fontId="18" fillId="0" borderId="19" xfId="0" applyFont="1" applyBorder="1" applyAlignment="1">
      <alignment horizontal="left" vertical="center"/>
    </xf>
    <xf numFmtId="0" fontId="18" fillId="0" borderId="19" xfId="0" applyFont="1" applyBorder="1" applyAlignment="1">
      <alignment horizontal="center" vertical="center"/>
    </xf>
    <xf numFmtId="0" fontId="18" fillId="0" borderId="0" xfId="0" applyFont="1" applyAlignment="1" applyProtection="1">
      <alignment horizontal="right" vertical="center"/>
      <protection locked="0"/>
    </xf>
    <xf numFmtId="38" fontId="18" fillId="0" borderId="0" xfId="1" applyFont="1" applyFill="1" applyBorder="1" applyAlignment="1" applyProtection="1">
      <alignment vertical="center"/>
    </xf>
    <xf numFmtId="0" fontId="18" fillId="0" borderId="0" xfId="0" applyFont="1" applyAlignment="1">
      <alignment horizontal="right" vertical="top"/>
    </xf>
    <xf numFmtId="0" fontId="38" fillId="0" borderId="0" xfId="0" applyFont="1">
      <alignment vertical="center"/>
    </xf>
    <xf numFmtId="0" fontId="33" fillId="0" borderId="0" xfId="0" applyFont="1" applyAlignment="1">
      <alignment horizontal="right" vertical="center"/>
    </xf>
    <xf numFmtId="0" fontId="18" fillId="0" borderId="0" xfId="0" applyFont="1" applyAlignment="1">
      <alignment horizontal="center" vertical="top"/>
    </xf>
    <xf numFmtId="0" fontId="40" fillId="0" borderId="0" xfId="0" applyFont="1" applyAlignment="1">
      <alignment horizontal="right" vertical="center"/>
    </xf>
    <xf numFmtId="0" fontId="41" fillId="0" borderId="0" xfId="0" applyFont="1" applyAlignment="1">
      <alignment horizontal="right" vertical="center"/>
    </xf>
    <xf numFmtId="0" fontId="41" fillId="0" borderId="0" xfId="0" applyFont="1">
      <alignment vertical="center"/>
    </xf>
    <xf numFmtId="0" fontId="42" fillId="0" borderId="0" xfId="0" applyFont="1">
      <alignment vertical="center"/>
    </xf>
    <xf numFmtId="0" fontId="40" fillId="0" borderId="0" xfId="0" applyFont="1">
      <alignment vertical="center"/>
    </xf>
    <xf numFmtId="0" fontId="18" fillId="0" borderId="40" xfId="0" applyFont="1" applyBorder="1">
      <alignment vertical="center"/>
    </xf>
    <xf numFmtId="0" fontId="28" fillId="0" borderId="40" xfId="0" applyFont="1" applyBorder="1">
      <alignment vertical="center"/>
    </xf>
    <xf numFmtId="0" fontId="18" fillId="0" borderId="0" xfId="0" applyFont="1" applyAlignment="1">
      <alignment vertical="top" wrapText="1"/>
    </xf>
    <xf numFmtId="0" fontId="26" fillId="0" borderId="0" xfId="0" applyFont="1" applyAlignment="1">
      <alignment horizontal="right" vertical="top"/>
    </xf>
    <xf numFmtId="58" fontId="43" fillId="0" borderId="0" xfId="0" applyNumberFormat="1" applyFont="1" applyAlignment="1">
      <alignment horizontal="right" vertical="center"/>
    </xf>
    <xf numFmtId="0" fontId="44" fillId="0" borderId="0" xfId="0" applyFont="1">
      <alignment vertical="center"/>
    </xf>
    <xf numFmtId="58" fontId="9" fillId="0" borderId="0" xfId="0" applyNumberFormat="1" applyFont="1">
      <alignment vertical="center"/>
    </xf>
    <xf numFmtId="0" fontId="9" fillId="0" borderId="0" xfId="0" applyFont="1">
      <alignment vertical="center"/>
    </xf>
    <xf numFmtId="0" fontId="9" fillId="0" borderId="0" xfId="0" applyFont="1" applyAlignment="1">
      <alignment horizontal="center" vertical="center"/>
    </xf>
    <xf numFmtId="0" fontId="45" fillId="0" borderId="0" xfId="0" applyFont="1" applyAlignment="1">
      <alignment horizontal="left" vertical="center"/>
    </xf>
    <xf numFmtId="58" fontId="9" fillId="0" borderId="43" xfId="0" applyNumberFormat="1" applyFont="1" applyBorder="1" applyAlignment="1">
      <alignment horizontal="center" vertical="center"/>
    </xf>
    <xf numFmtId="0" fontId="46" fillId="0" borderId="0" xfId="0" applyFont="1" applyAlignment="1">
      <alignment horizontal="left" vertical="center"/>
    </xf>
    <xf numFmtId="0" fontId="47" fillId="0" borderId="0" xfId="0" applyFont="1">
      <alignment vertical="center"/>
    </xf>
    <xf numFmtId="0" fontId="44"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8" xfId="0" applyFont="1" applyBorder="1" applyAlignment="1">
      <alignment vertical="center" wrapText="1"/>
    </xf>
    <xf numFmtId="0" fontId="11" fillId="0" borderId="47" xfId="0" applyFont="1" applyBorder="1" applyAlignment="1">
      <alignment horizontal="center" vertical="center"/>
    </xf>
    <xf numFmtId="0" fontId="15" fillId="0" borderId="52" xfId="0" applyFont="1" applyBorder="1">
      <alignment vertical="center"/>
    </xf>
    <xf numFmtId="0" fontId="15" fillId="0" borderId="55" xfId="0" applyFont="1" applyBorder="1">
      <alignment vertical="center"/>
    </xf>
    <xf numFmtId="176" fontId="15" fillId="0" borderId="61" xfId="0" applyNumberFormat="1" applyFont="1" applyBorder="1" applyProtection="1">
      <alignment vertical="center"/>
      <protection locked="0"/>
    </xf>
    <xf numFmtId="49" fontId="2" fillId="0" borderId="63" xfId="0" applyNumberFormat="1" applyFont="1" applyBorder="1" applyAlignment="1" applyProtection="1">
      <alignment horizontal="center" vertical="center"/>
      <protection locked="0"/>
    </xf>
    <xf numFmtId="49" fontId="2" fillId="0" borderId="62" xfId="0" applyNumberFormat="1" applyFont="1" applyBorder="1" applyAlignment="1" applyProtection="1">
      <alignment horizontal="center" vertical="center"/>
      <protection locked="0"/>
    </xf>
    <xf numFmtId="176" fontId="15" fillId="0" borderId="67" xfId="0" applyNumberFormat="1" applyFont="1" applyBorder="1" applyProtection="1">
      <alignment vertical="center"/>
      <protection locked="0"/>
    </xf>
    <xf numFmtId="49" fontId="2" fillId="0" borderId="49" xfId="0" applyNumberFormat="1" applyFont="1" applyBorder="1" applyAlignment="1">
      <alignment horizontal="center" vertical="center"/>
    </xf>
    <xf numFmtId="49" fontId="2" fillId="0" borderId="49" xfId="0" applyNumberFormat="1" applyFont="1" applyBorder="1" applyAlignment="1" applyProtection="1">
      <alignment horizontal="center" vertical="center"/>
      <protection locked="0"/>
    </xf>
    <xf numFmtId="49" fontId="2" fillId="0" borderId="48" xfId="0" applyNumberFormat="1" applyFont="1" applyBorder="1" applyAlignment="1" applyProtection="1">
      <alignment horizontal="center" vertical="center"/>
      <protection locked="0"/>
    </xf>
    <xf numFmtId="176" fontId="15" fillId="0" borderId="52" xfId="0" applyNumberFormat="1" applyFont="1" applyBorder="1" applyProtection="1">
      <alignment vertical="center"/>
      <protection locked="0"/>
    </xf>
    <xf numFmtId="176" fontId="15" fillId="0" borderId="55" xfId="0" applyNumberFormat="1" applyFont="1" applyBorder="1" applyProtection="1">
      <alignment vertical="center"/>
      <protection locked="0"/>
    </xf>
    <xf numFmtId="49" fontId="2" fillId="0" borderId="72" xfId="0" applyNumberFormat="1" applyFont="1" applyBorder="1" applyAlignment="1">
      <alignment horizontal="center" vertical="center"/>
    </xf>
    <xf numFmtId="49" fontId="2" fillId="0" borderId="72" xfId="0" applyNumberFormat="1" applyFont="1" applyBorder="1" applyAlignment="1" applyProtection="1">
      <alignment horizontal="center" vertical="center"/>
      <protection locked="0"/>
    </xf>
    <xf numFmtId="49" fontId="2" fillId="0" borderId="57" xfId="0" applyNumberFormat="1" applyFont="1" applyBorder="1" applyAlignment="1" applyProtection="1">
      <alignment horizontal="center" vertical="center"/>
      <protection locked="0"/>
    </xf>
    <xf numFmtId="0" fontId="7" fillId="0" borderId="46" xfId="0" applyFont="1" applyBorder="1" applyAlignment="1">
      <alignment horizontal="center" vertical="center"/>
    </xf>
    <xf numFmtId="58" fontId="9" fillId="0" borderId="41" xfId="0" applyNumberFormat="1" applyFont="1" applyBorder="1">
      <alignment vertical="center"/>
    </xf>
    <xf numFmtId="58" fontId="9" fillId="0" borderId="43" xfId="0" applyNumberFormat="1" applyFont="1" applyBorder="1">
      <alignment vertical="center"/>
    </xf>
    <xf numFmtId="58" fontId="9" fillId="0" borderId="42" xfId="0" applyNumberFormat="1" applyFont="1" applyBorder="1">
      <alignment vertical="center"/>
    </xf>
    <xf numFmtId="0" fontId="7" fillId="0" borderId="47" xfId="0" applyFont="1" applyBorder="1" applyAlignment="1">
      <alignment horizontal="center" vertical="center" wrapText="1"/>
    </xf>
    <xf numFmtId="0" fontId="29" fillId="0" borderId="6" xfId="0" applyFont="1" applyBorder="1" applyAlignment="1"/>
    <xf numFmtId="38" fontId="33" fillId="0" borderId="0" xfId="1" applyFont="1" applyFill="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43" fillId="0" borderId="46" xfId="0" applyFont="1" applyBorder="1" applyAlignment="1">
      <alignment horizontal="center" vertical="center"/>
    </xf>
    <xf numFmtId="0" fontId="0" fillId="0" borderId="93" xfId="0" applyBorder="1" applyAlignment="1">
      <alignment horizontal="center" vertical="center"/>
    </xf>
    <xf numFmtId="0" fontId="0" fillId="0" borderId="0" xfId="0" applyAlignment="1">
      <alignment horizontal="center" vertical="center"/>
    </xf>
    <xf numFmtId="0" fontId="0" fillId="0" borderId="93" xfId="0" applyBorder="1">
      <alignment vertical="center"/>
    </xf>
    <xf numFmtId="0" fontId="53" fillId="0" borderId="0" xfId="0" applyFont="1" applyAlignment="1">
      <alignment horizontal="center" vertical="center"/>
    </xf>
    <xf numFmtId="0" fontId="52" fillId="0" borderId="0" xfId="0" applyFont="1">
      <alignment vertical="center"/>
    </xf>
    <xf numFmtId="0" fontId="0" fillId="0" borderId="1" xfId="0" applyBorder="1">
      <alignment vertical="center"/>
    </xf>
    <xf numFmtId="0" fontId="54" fillId="0" borderId="0" xfId="0" applyFont="1" applyAlignment="1">
      <alignment horizontal="center" vertical="center"/>
    </xf>
    <xf numFmtId="38" fontId="0" fillId="0" borderId="1" xfId="1" applyFont="1" applyBorder="1">
      <alignment vertical="center"/>
    </xf>
    <xf numFmtId="0" fontId="2" fillId="0" borderId="44" xfId="0" applyFont="1" applyBorder="1" applyAlignment="1">
      <alignment horizontal="center" vertical="center"/>
    </xf>
    <xf numFmtId="0" fontId="4" fillId="0" borderId="0" xfId="0" applyFont="1">
      <alignment vertical="center"/>
    </xf>
    <xf numFmtId="0" fontId="0" fillId="0" borderId="1" xfId="0" applyBorder="1" applyAlignment="1">
      <alignment horizontal="right" vertical="center"/>
    </xf>
    <xf numFmtId="176" fontId="18" fillId="3" borderId="44" xfId="0" applyNumberFormat="1" applyFont="1" applyFill="1" applyBorder="1">
      <alignment vertical="center"/>
    </xf>
    <xf numFmtId="0" fontId="18" fillId="3" borderId="44" xfId="0" applyFont="1" applyFill="1" applyBorder="1" applyAlignment="1">
      <alignment horizontal="right" vertical="center"/>
    </xf>
    <xf numFmtId="0" fontId="18" fillId="3" borderId="77" xfId="0" applyFont="1" applyFill="1" applyBorder="1" applyAlignment="1">
      <alignment horizontal="right" vertical="center"/>
    </xf>
    <xf numFmtId="0" fontId="22" fillId="3" borderId="78" xfId="0" applyFont="1" applyFill="1" applyBorder="1" applyAlignment="1">
      <alignment horizontal="right" vertical="center"/>
    </xf>
    <xf numFmtId="0" fontId="15" fillId="0" borderId="0" xfId="0" applyFont="1">
      <alignment vertical="center"/>
    </xf>
    <xf numFmtId="176" fontId="15" fillId="0" borderId="74" xfId="0" applyNumberFormat="1" applyFont="1" applyBorder="1" applyProtection="1">
      <alignment vertical="center"/>
      <protection locked="0"/>
    </xf>
    <xf numFmtId="0" fontId="2" fillId="0" borderId="75" xfId="0" applyFont="1" applyBorder="1">
      <alignment vertical="center"/>
    </xf>
    <xf numFmtId="0" fontId="13" fillId="0" borderId="75" xfId="0" applyFont="1" applyBorder="1" applyAlignment="1">
      <alignment horizontal="center" vertical="top"/>
    </xf>
    <xf numFmtId="0" fontId="15" fillId="0" borderId="99" xfId="0" applyFont="1" applyBorder="1" applyAlignment="1">
      <alignment horizontal="center" vertical="center" shrinkToFit="1"/>
    </xf>
    <xf numFmtId="0" fontId="15" fillId="0" borderId="96" xfId="0" applyFont="1" applyBorder="1" applyAlignment="1">
      <alignment horizontal="center" vertical="center" shrinkToFit="1"/>
    </xf>
    <xf numFmtId="0" fontId="15" fillId="0" borderId="79" xfId="0" applyFont="1" applyBorder="1" applyAlignment="1" applyProtection="1">
      <alignment horizontal="center" vertical="center" shrinkToFit="1"/>
      <protection locked="0"/>
    </xf>
    <xf numFmtId="0" fontId="15" fillId="0" borderId="108" xfId="0" applyFont="1" applyBorder="1" applyAlignment="1" applyProtection="1">
      <alignment horizontal="center" vertical="center" shrinkToFit="1"/>
      <protection locked="0"/>
    </xf>
    <xf numFmtId="0" fontId="15" fillId="0" borderId="68" xfId="0" applyFont="1" applyBorder="1" applyAlignment="1" applyProtection="1">
      <alignment horizontal="center" vertical="center" shrinkToFit="1"/>
      <protection locked="0"/>
    </xf>
    <xf numFmtId="0" fontId="15" fillId="0" borderId="109" xfId="0" applyFont="1" applyBorder="1" applyAlignment="1" applyProtection="1">
      <alignment horizontal="center" vertical="center" shrinkToFit="1"/>
      <protection locked="0"/>
    </xf>
    <xf numFmtId="0" fontId="15" fillId="0" borderId="107" xfId="0" applyFont="1" applyBorder="1" applyAlignment="1" applyProtection="1">
      <alignment horizontal="center" vertical="center" shrinkToFit="1"/>
      <protection locked="0"/>
    </xf>
    <xf numFmtId="0" fontId="15" fillId="0" borderId="80" xfId="0" applyFont="1" applyBorder="1" applyAlignment="1" applyProtection="1">
      <alignment horizontal="center" vertical="center" shrinkToFit="1"/>
      <protection locked="0"/>
    </xf>
    <xf numFmtId="0" fontId="2" fillId="0" borderId="100" xfId="0" applyFont="1" applyBorder="1" applyAlignment="1" applyProtection="1">
      <alignment horizontal="center" vertical="center" shrinkToFit="1"/>
      <protection locked="0"/>
    </xf>
    <xf numFmtId="0" fontId="2" fillId="0" borderId="101" xfId="0" applyFont="1" applyBorder="1" applyAlignment="1" applyProtection="1">
      <alignment horizontal="center" vertical="center" shrinkToFit="1"/>
      <protection locked="0"/>
    </xf>
    <xf numFmtId="0" fontId="2" fillId="0" borderId="102" xfId="0" applyFont="1" applyBorder="1" applyAlignment="1" applyProtection="1">
      <alignment horizontal="center" vertical="center" shrinkToFit="1"/>
      <protection locked="0"/>
    </xf>
    <xf numFmtId="0" fontId="2" fillId="0" borderId="103"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104" xfId="0" applyFont="1" applyBorder="1" applyAlignment="1" applyProtection="1">
      <alignment horizontal="center" vertical="center" shrinkToFit="1"/>
      <protection locked="0"/>
    </xf>
    <xf numFmtId="49" fontId="33" fillId="0" borderId="2" xfId="0" applyNumberFormat="1" applyFont="1" applyBorder="1" applyAlignment="1" applyProtection="1">
      <alignment horizontal="center" vertical="center"/>
      <protection locked="0"/>
    </xf>
    <xf numFmtId="49" fontId="33" fillId="0" borderId="4" xfId="0" applyNumberFormat="1" applyFont="1" applyBorder="1" applyAlignment="1" applyProtection="1">
      <alignment horizontal="center" vertical="center"/>
      <protection locked="0"/>
    </xf>
    <xf numFmtId="0" fontId="57" fillId="0" borderId="0" xfId="0" applyFont="1" applyAlignment="1">
      <alignment horizontal="left" vertical="center"/>
    </xf>
    <xf numFmtId="0" fontId="18" fillId="3" borderId="44" xfId="0" applyFont="1" applyFill="1" applyBorder="1" applyAlignment="1">
      <alignment horizontal="center" vertical="center"/>
    </xf>
    <xf numFmtId="0" fontId="28" fillId="0" borderId="0" xfId="0" applyFont="1" applyAlignment="1">
      <alignment horizontal="center" vertical="center"/>
    </xf>
    <xf numFmtId="0" fontId="28" fillId="0" borderId="40" xfId="0" applyFont="1" applyBorder="1" applyAlignment="1">
      <alignment horizontal="center" vertical="center"/>
    </xf>
    <xf numFmtId="0" fontId="18" fillId="0" borderId="0" xfId="0" applyFont="1" applyAlignment="1">
      <alignment horizontal="left"/>
    </xf>
    <xf numFmtId="0" fontId="22" fillId="0" borderId="0" xfId="0" applyFont="1" applyAlignment="1">
      <alignment vertical="top"/>
    </xf>
    <xf numFmtId="0" fontId="12" fillId="0" borderId="0" xfId="0" applyFont="1">
      <alignment vertical="center"/>
    </xf>
    <xf numFmtId="0" fontId="11" fillId="0" borderId="0" xfId="0" applyFont="1">
      <alignment vertical="center"/>
    </xf>
    <xf numFmtId="0" fontId="0" fillId="0" borderId="81" xfId="0" applyBorder="1">
      <alignment vertical="center"/>
    </xf>
    <xf numFmtId="0" fontId="0" fillId="0" borderId="82" xfId="0" applyBorder="1">
      <alignment vertical="center"/>
    </xf>
    <xf numFmtId="0" fontId="18" fillId="0" borderId="82" xfId="0" applyFont="1" applyBorder="1">
      <alignment vertical="center"/>
    </xf>
    <xf numFmtId="0" fontId="18" fillId="0" borderId="83" xfId="0" applyFont="1" applyBorder="1">
      <alignment vertical="center"/>
    </xf>
    <xf numFmtId="0" fontId="37" fillId="0" borderId="114" xfId="0" applyFont="1" applyBorder="1" applyAlignment="1">
      <alignment horizontal="right" vertical="center"/>
    </xf>
    <xf numFmtId="0" fontId="18" fillId="0" borderId="115" xfId="0" applyFont="1" applyBorder="1">
      <alignment vertical="center"/>
    </xf>
    <xf numFmtId="0" fontId="18" fillId="0" borderId="114" xfId="0" applyFont="1" applyBorder="1" applyAlignment="1">
      <alignment horizontal="right"/>
    </xf>
    <xf numFmtId="0" fontId="28" fillId="0" borderId="114" xfId="0" applyFont="1" applyBorder="1">
      <alignment vertical="center"/>
    </xf>
    <xf numFmtId="0" fontId="18" fillId="0" borderId="86" xfId="0" applyFont="1" applyBorder="1">
      <alignment vertical="center"/>
    </xf>
    <xf numFmtId="0" fontId="0" fillId="0" borderId="87" xfId="0" applyBorder="1">
      <alignment vertical="center"/>
    </xf>
    <xf numFmtId="0" fontId="33" fillId="0" borderId="87" xfId="0" applyFont="1" applyBorder="1">
      <alignment vertical="center"/>
    </xf>
    <xf numFmtId="0" fontId="18" fillId="0" borderId="87" xfId="0" applyFont="1" applyBorder="1">
      <alignment vertical="center"/>
    </xf>
    <xf numFmtId="0" fontId="18" fillId="0" borderId="88" xfId="0" applyFont="1" applyBorder="1">
      <alignment vertical="center"/>
    </xf>
    <xf numFmtId="0" fontId="58" fillId="0" borderId="46" xfId="0" applyFont="1" applyBorder="1" applyAlignment="1">
      <alignment horizontal="center" vertical="center" wrapText="1"/>
    </xf>
    <xf numFmtId="49" fontId="11" fillId="0" borderId="49" xfId="0" applyNumberFormat="1" applyFont="1" applyBorder="1" applyAlignment="1">
      <alignment horizontal="center" vertical="center"/>
    </xf>
    <xf numFmtId="49" fontId="11" fillId="0" borderId="72"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59" fillId="0" borderId="0" xfId="0" applyFont="1">
      <alignment vertical="center"/>
    </xf>
    <xf numFmtId="49" fontId="60" fillId="0" borderId="0" xfId="0" applyNumberFormat="1" applyFont="1" applyAlignment="1">
      <alignment horizontal="center"/>
    </xf>
    <xf numFmtId="0" fontId="29" fillId="0" borderId="0" xfId="0" applyFont="1" applyAlignment="1">
      <alignment vertical="top"/>
    </xf>
    <xf numFmtId="0" fontId="61" fillId="0" borderId="49" xfId="0" applyFont="1" applyBorder="1" applyAlignment="1" applyProtection="1">
      <alignment horizontal="center" vertical="center"/>
      <protection locked="0"/>
    </xf>
    <xf numFmtId="0" fontId="61" fillId="0" borderId="0" xfId="0" applyFont="1" applyAlignment="1">
      <alignment horizontal="center" vertical="center"/>
    </xf>
    <xf numFmtId="0" fontId="49" fillId="0" borderId="0" xfId="0" applyFont="1" applyAlignment="1">
      <alignment horizontal="center" vertical="center"/>
    </xf>
    <xf numFmtId="0" fontId="61" fillId="0" borderId="0" xfId="0" applyFont="1" applyAlignment="1">
      <alignment horizontal="right" vertical="center"/>
    </xf>
    <xf numFmtId="0" fontId="2" fillId="0" borderId="0" xfId="0" applyFont="1" applyAlignment="1" applyProtection="1">
      <alignment horizontal="center" vertical="center" shrinkToFit="1"/>
      <protection locked="0"/>
    </xf>
    <xf numFmtId="0" fontId="61" fillId="0" borderId="0" xfId="0" applyFont="1" applyAlignment="1" applyProtection="1">
      <alignment horizontal="center" vertical="center"/>
      <protection locked="0"/>
    </xf>
    <xf numFmtId="0" fontId="61" fillId="0" borderId="129" xfId="0" applyFont="1" applyBorder="1" applyAlignment="1">
      <alignment horizontal="right" vertical="center"/>
    </xf>
    <xf numFmtId="0" fontId="61" fillId="0" borderId="49" xfId="0" applyFont="1" applyBorder="1" applyAlignment="1">
      <alignment horizontal="right" vertical="center"/>
    </xf>
    <xf numFmtId="0" fontId="62" fillId="0" borderId="75" xfId="0" applyFont="1" applyBorder="1" applyAlignment="1">
      <alignment horizontal="left"/>
    </xf>
    <xf numFmtId="0" fontId="2" fillId="0" borderId="132" xfId="0" applyFont="1" applyBorder="1" applyAlignment="1">
      <alignment horizontal="center" vertical="center" shrinkToFit="1"/>
    </xf>
    <xf numFmtId="0" fontId="2" fillId="0" borderId="131" xfId="0" applyFont="1" applyBorder="1" applyAlignment="1">
      <alignment horizontal="center" vertical="center" shrinkToFit="1"/>
    </xf>
    <xf numFmtId="0" fontId="11" fillId="0" borderId="15" xfId="0" applyFont="1" applyBorder="1">
      <alignment vertical="center"/>
    </xf>
    <xf numFmtId="0" fontId="11" fillId="2" borderId="15" xfId="0" applyFont="1" applyFill="1" applyBorder="1">
      <alignment vertical="center"/>
    </xf>
    <xf numFmtId="0" fontId="12" fillId="2" borderId="15" xfId="0" applyFont="1" applyFill="1" applyBorder="1">
      <alignment vertical="center"/>
    </xf>
    <xf numFmtId="0" fontId="44" fillId="0" borderId="133" xfId="0" applyFont="1" applyBorder="1">
      <alignment vertical="center"/>
    </xf>
    <xf numFmtId="0" fontId="5" fillId="0" borderId="0" xfId="0" applyFont="1" applyAlignment="1">
      <alignment horizontal="center" vertical="center"/>
    </xf>
    <xf numFmtId="0" fontId="2" fillId="0" borderId="134" xfId="0" applyFont="1" applyBorder="1">
      <alignment vertical="center"/>
    </xf>
    <xf numFmtId="0" fontId="44" fillId="0" borderId="11" xfId="0" applyFont="1" applyBorder="1">
      <alignment vertical="center"/>
    </xf>
    <xf numFmtId="0" fontId="9" fillId="0" borderId="11" xfId="0" applyFont="1" applyBorder="1" applyAlignment="1">
      <alignment horizontal="center" vertical="center"/>
    </xf>
    <xf numFmtId="0" fontId="2" fillId="0" borderId="11" xfId="0" applyFont="1" applyBorder="1">
      <alignment vertical="center"/>
    </xf>
    <xf numFmtId="0" fontId="6" fillId="0" borderId="0" xfId="0" applyFont="1" applyAlignment="1"/>
    <xf numFmtId="0" fontId="11" fillId="0" borderId="138" xfId="0" applyFont="1" applyBorder="1" applyAlignment="1">
      <alignment horizontal="center" vertical="center"/>
    </xf>
    <xf numFmtId="0" fontId="2" fillId="0" borderId="137" xfId="0" applyFont="1" applyBorder="1" applyAlignment="1">
      <alignment horizontal="center" vertical="center"/>
    </xf>
    <xf numFmtId="0" fontId="49" fillId="0" borderId="137" xfId="0" applyFont="1" applyBorder="1" applyAlignment="1">
      <alignment horizontal="center" vertical="center"/>
    </xf>
    <xf numFmtId="0" fontId="61" fillId="0" borderId="137" xfId="0" applyFont="1" applyBorder="1" applyAlignment="1">
      <alignment horizontal="right" vertical="center"/>
    </xf>
    <xf numFmtId="0" fontId="2" fillId="0" borderId="154" xfId="0" applyFont="1" applyBorder="1" applyAlignment="1" applyProtection="1">
      <alignment horizontal="center" vertical="center" shrinkToFit="1"/>
      <protection locked="0"/>
    </xf>
    <xf numFmtId="0" fontId="2" fillId="0" borderId="137" xfId="0" applyFont="1" applyBorder="1" applyAlignment="1" applyProtection="1">
      <alignment horizontal="center" vertical="center" shrinkToFit="1"/>
      <protection locked="0"/>
    </xf>
    <xf numFmtId="0" fontId="61" fillId="0" borderId="137" xfId="0" applyFont="1" applyBorder="1" applyAlignment="1" applyProtection="1">
      <alignment horizontal="center" vertical="center"/>
      <protection locked="0"/>
    </xf>
    <xf numFmtId="0" fontId="61" fillId="0" borderId="137" xfId="0" applyFont="1" applyBorder="1" applyAlignment="1">
      <alignment horizontal="center" vertical="center"/>
    </xf>
    <xf numFmtId="0" fontId="41" fillId="0" borderId="13" xfId="0" applyFont="1" applyBorder="1" applyAlignment="1">
      <alignment horizontal="left" vertical="center"/>
    </xf>
    <xf numFmtId="0" fontId="64" fillId="0" borderId="25" xfId="0" applyFont="1" applyBorder="1" applyAlignment="1">
      <alignment horizontal="center" vertical="center"/>
    </xf>
    <xf numFmtId="0" fontId="64" fillId="0" borderId="25" xfId="0" applyFont="1" applyBorder="1">
      <alignment vertical="center"/>
    </xf>
    <xf numFmtId="0" fontId="64" fillId="0" borderId="26" xfId="0" applyFont="1" applyBorder="1">
      <alignment vertical="center"/>
    </xf>
    <xf numFmtId="0" fontId="65" fillId="0" borderId="26" xfId="0" applyFont="1" applyBorder="1">
      <alignment vertical="center"/>
    </xf>
    <xf numFmtId="0" fontId="66" fillId="0" borderId="27" xfId="0" applyFont="1" applyBorder="1" applyAlignment="1">
      <alignment horizontal="center"/>
    </xf>
    <xf numFmtId="0" fontId="67" fillId="0" borderId="26" xfId="0" applyFont="1" applyBorder="1" applyAlignment="1">
      <alignment horizontal="center" vertical="center"/>
    </xf>
    <xf numFmtId="49" fontId="64" fillId="0" borderId="22" xfId="0" applyNumberFormat="1" applyFont="1" applyBorder="1" applyAlignment="1">
      <alignment horizontal="right" vertical="center"/>
    </xf>
    <xf numFmtId="49" fontId="67" fillId="0" borderId="23" xfId="0" applyNumberFormat="1" applyFont="1" applyBorder="1" applyAlignment="1">
      <alignment horizontal="left" vertical="center"/>
    </xf>
    <xf numFmtId="0" fontId="68" fillId="0" borderId="1" xfId="0" applyFont="1" applyBorder="1">
      <alignment vertical="center"/>
    </xf>
    <xf numFmtId="0" fontId="68" fillId="0" borderId="0" xfId="0" applyFont="1">
      <alignment vertical="center"/>
    </xf>
    <xf numFmtId="0" fontId="69" fillId="0" borderId="0" xfId="0" applyFont="1">
      <alignment vertical="center"/>
    </xf>
    <xf numFmtId="0" fontId="38" fillId="0" borderId="0" xfId="0" applyFont="1" applyAlignment="1">
      <alignment horizontal="right" vertical="center"/>
    </xf>
    <xf numFmtId="0" fontId="60" fillId="0" borderId="0" xfId="0" applyFont="1">
      <alignment vertical="center"/>
    </xf>
    <xf numFmtId="0" fontId="16" fillId="0" borderId="0" xfId="0" applyFont="1">
      <alignment vertical="center"/>
    </xf>
    <xf numFmtId="0" fontId="45" fillId="0" borderId="0" xfId="0" applyFont="1">
      <alignment vertical="center"/>
    </xf>
    <xf numFmtId="0" fontId="16" fillId="0" borderId="130" xfId="0" applyFont="1" applyBorder="1" applyAlignment="1" applyProtection="1">
      <alignment horizontal="center" vertical="center" shrinkToFit="1"/>
      <protection locked="0"/>
    </xf>
    <xf numFmtId="0" fontId="74" fillId="0" borderId="47" xfId="0" applyFont="1" applyBorder="1" applyAlignment="1">
      <alignment horizontal="center" vertical="center"/>
    </xf>
    <xf numFmtId="0" fontId="49" fillId="0" borderId="47" xfId="0" applyFont="1" applyBorder="1" applyAlignment="1">
      <alignment horizontal="center" vertical="center"/>
    </xf>
    <xf numFmtId="0" fontId="11" fillId="0" borderId="139" xfId="0" applyFont="1" applyBorder="1" applyAlignment="1" applyProtection="1">
      <alignment horizontal="center" vertical="center" shrinkToFit="1"/>
      <protection locked="0"/>
    </xf>
    <xf numFmtId="0" fontId="11" fillId="0" borderId="144" xfId="0" applyFont="1" applyBorder="1" applyAlignment="1" applyProtection="1">
      <alignment horizontal="center" vertical="center" shrinkToFit="1"/>
      <protection locked="0"/>
    </xf>
    <xf numFmtId="0" fontId="11" fillId="0" borderId="148" xfId="0" applyFont="1" applyBorder="1" applyAlignment="1" applyProtection="1">
      <alignment horizontal="center" vertical="center" shrinkToFit="1"/>
      <protection locked="0"/>
    </xf>
    <xf numFmtId="49" fontId="18" fillId="0" borderId="3" xfId="0" applyNumberFormat="1" applyFont="1" applyBorder="1" applyAlignment="1">
      <alignment horizontal="center" vertical="center"/>
    </xf>
    <xf numFmtId="0" fontId="11" fillId="0" borderId="140" xfId="0" applyFont="1" applyBorder="1" applyAlignment="1" applyProtection="1">
      <alignment horizontal="left" vertical="center" shrinkToFit="1"/>
      <protection locked="0"/>
    </xf>
    <xf numFmtId="0" fontId="11" fillId="0" borderId="141" xfId="0" applyFont="1" applyBorder="1" applyAlignment="1" applyProtection="1">
      <alignment horizontal="left" vertical="center" shrinkToFit="1"/>
      <protection locked="0"/>
    </xf>
    <xf numFmtId="0" fontId="11" fillId="0" borderId="142" xfId="0" applyFont="1" applyBorder="1" applyAlignment="1" applyProtection="1">
      <alignment horizontal="left" vertical="center" shrinkToFit="1"/>
      <protection locked="0"/>
    </xf>
    <xf numFmtId="0" fontId="11" fillId="2" borderId="84" xfId="0" applyFont="1" applyFill="1" applyBorder="1" applyAlignment="1">
      <alignment horizontal="center" vertical="center" wrapText="1"/>
    </xf>
    <xf numFmtId="0" fontId="11" fillId="2" borderId="85" xfId="0" applyFont="1" applyFill="1" applyBorder="1" applyAlignment="1">
      <alignment horizontal="center" vertical="center" wrapText="1"/>
    </xf>
    <xf numFmtId="0" fontId="11" fillId="2" borderId="126" xfId="0" applyFont="1" applyFill="1" applyBorder="1" applyAlignment="1">
      <alignment horizontal="center" vertical="center" wrapText="1"/>
    </xf>
    <xf numFmtId="0" fontId="11" fillId="2" borderId="127" xfId="0" applyFont="1" applyFill="1" applyBorder="1" applyAlignment="1">
      <alignment horizontal="center" vertical="center" wrapText="1"/>
    </xf>
    <xf numFmtId="0" fontId="11" fillId="0" borderId="46" xfId="0" applyFont="1" applyBorder="1" applyAlignment="1">
      <alignment horizontal="center" vertical="center" wrapText="1"/>
    </xf>
    <xf numFmtId="0" fontId="2"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center" vertical="center" shrinkToFit="1"/>
    </xf>
    <xf numFmtId="0" fontId="2" fillId="0" borderId="53" xfId="0" applyFont="1" applyBorder="1" applyAlignment="1">
      <alignment horizontal="center" vertical="center" shrinkToFit="1"/>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2" fillId="0" borderId="47" xfId="0" applyFont="1" applyBorder="1" applyAlignment="1">
      <alignment horizontal="center" vertical="center"/>
    </xf>
    <xf numFmtId="0" fontId="2" fillId="0" borderId="59" xfId="0" applyFont="1" applyBorder="1" applyAlignment="1" applyProtection="1">
      <alignment horizontal="center" vertical="center" shrinkToFit="1"/>
      <protection locked="0"/>
    </xf>
    <xf numFmtId="0" fontId="2" fillId="0" borderId="65" xfId="0" applyFont="1" applyBorder="1" applyAlignment="1" applyProtection="1">
      <alignment horizontal="center" vertical="center" shrinkToFit="1"/>
      <protection locked="0"/>
    </xf>
    <xf numFmtId="0" fontId="2" fillId="0" borderId="95" xfId="0" applyFont="1" applyBorder="1" applyAlignment="1" applyProtection="1">
      <alignment horizontal="center" vertical="center" shrinkToFit="1"/>
      <protection locked="0"/>
    </xf>
    <xf numFmtId="0" fontId="2" fillId="0" borderId="56" xfId="0" applyFont="1" applyBorder="1" applyAlignment="1" applyProtection="1">
      <alignment horizontal="center" vertical="center" shrinkToFit="1"/>
      <protection locked="0"/>
    </xf>
    <xf numFmtId="0" fontId="2" fillId="0" borderId="9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69"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43" fillId="2" borderId="97" xfId="0" applyFont="1" applyFill="1" applyBorder="1" applyAlignment="1">
      <alignment horizontal="center" vertical="center" wrapText="1"/>
    </xf>
    <xf numFmtId="0" fontId="43" fillId="2" borderId="98" xfId="0" applyFont="1" applyFill="1" applyBorder="1" applyAlignment="1">
      <alignment horizontal="center" vertical="center" wrapText="1"/>
    </xf>
    <xf numFmtId="0" fontId="11" fillId="0" borderId="149" xfId="0" applyFont="1" applyBorder="1" applyAlignment="1" applyProtection="1">
      <alignment horizontal="left" vertical="center" shrinkToFit="1"/>
      <protection locked="0"/>
    </xf>
    <xf numFmtId="0" fontId="11" fillId="0" borderId="150" xfId="0" applyFont="1" applyBorder="1" applyAlignment="1" applyProtection="1">
      <alignment horizontal="left" vertical="center" shrinkToFit="1"/>
      <protection locked="0"/>
    </xf>
    <xf numFmtId="0" fontId="11" fillId="0" borderId="151" xfId="0" applyFont="1" applyBorder="1" applyAlignment="1" applyProtection="1">
      <alignment horizontal="left" vertical="center" shrinkToFit="1"/>
      <protection locked="0"/>
    </xf>
    <xf numFmtId="49" fontId="11" fillId="0" borderId="141" xfId="0" applyNumberFormat="1" applyFont="1" applyBorder="1" applyAlignment="1" applyProtection="1">
      <alignment horizontal="center" vertical="center"/>
      <protection locked="0"/>
    </xf>
    <xf numFmtId="49" fontId="11" fillId="0" borderId="143" xfId="0" applyNumberFormat="1" applyFont="1" applyBorder="1" applyAlignment="1" applyProtection="1">
      <alignment horizontal="center" vertical="center"/>
      <protection locked="0"/>
    </xf>
    <xf numFmtId="49" fontId="11" fillId="0" borderId="110" xfId="0" applyNumberFormat="1" applyFont="1" applyBorder="1" applyAlignment="1" applyProtection="1">
      <alignment horizontal="center" vertical="center"/>
      <protection locked="0"/>
    </xf>
    <xf numFmtId="49" fontId="11" fillId="0" borderId="146" xfId="0" applyNumberFormat="1" applyFont="1" applyBorder="1" applyAlignment="1" applyProtection="1">
      <alignment horizontal="center" vertical="center"/>
      <protection locked="0"/>
    </xf>
    <xf numFmtId="49" fontId="11" fillId="0" borderId="152" xfId="0" applyNumberFormat="1" applyFont="1" applyBorder="1" applyAlignment="1" applyProtection="1">
      <alignment horizontal="center" vertical="center"/>
      <protection locked="0"/>
    </xf>
    <xf numFmtId="49" fontId="11" fillId="0" borderId="153" xfId="0" applyNumberFormat="1" applyFont="1" applyBorder="1" applyAlignment="1" applyProtection="1">
      <alignment horizontal="center" vertical="center"/>
      <protection locked="0"/>
    </xf>
    <xf numFmtId="49" fontId="11" fillId="0" borderId="76" xfId="0" applyNumberFormat="1" applyFont="1" applyBorder="1" applyAlignment="1">
      <alignment horizontal="center" vertical="center"/>
    </xf>
    <xf numFmtId="49" fontId="11" fillId="0" borderId="113" xfId="0" applyNumberFormat="1" applyFont="1" applyBorder="1" applyAlignment="1">
      <alignment horizontal="center" vertical="center"/>
    </xf>
    <xf numFmtId="0" fontId="11" fillId="0" borderId="135" xfId="0" applyFont="1" applyBorder="1" applyAlignment="1">
      <alignment horizontal="center" vertical="center"/>
    </xf>
    <xf numFmtId="0" fontId="11" fillId="0" borderId="76" xfId="0" applyFont="1" applyBorder="1" applyAlignment="1">
      <alignment horizontal="center" vertical="center"/>
    </xf>
    <xf numFmtId="0" fontId="11" fillId="0" borderId="113" xfId="0" applyFont="1" applyBorder="1" applyAlignment="1">
      <alignment horizontal="center" vertical="center"/>
    </xf>
    <xf numFmtId="0" fontId="8" fillId="0" borderId="0" xfId="0" applyFont="1" applyAlignment="1">
      <alignment horizontal="center" vertical="center"/>
    </xf>
    <xf numFmtId="0" fontId="73" fillId="0" borderId="0" xfId="0" applyFont="1" applyAlignment="1">
      <alignment horizontal="center" vertical="center"/>
    </xf>
    <xf numFmtId="0" fontId="16" fillId="0" borderId="119" xfId="0" applyFont="1" applyBorder="1" applyAlignment="1">
      <alignment horizontal="left" vertical="center"/>
    </xf>
    <xf numFmtId="0" fontId="16" fillId="0" borderId="0" xfId="0" applyFont="1" applyAlignment="1">
      <alignment horizontal="left" vertical="center"/>
    </xf>
    <xf numFmtId="0" fontId="16" fillId="0" borderId="120" xfId="0" applyFont="1" applyBorder="1" applyAlignment="1">
      <alignment horizontal="left" vertical="center"/>
    </xf>
    <xf numFmtId="0" fontId="2" fillId="0" borderId="8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85" xfId="0" applyFont="1" applyBorder="1" applyAlignment="1" applyProtection="1">
      <alignment horizontal="center" vertical="center" shrinkToFit="1"/>
      <protection locked="0"/>
    </xf>
    <xf numFmtId="0" fontId="49" fillId="0" borderId="121" xfId="0" applyFont="1" applyBorder="1" applyAlignment="1">
      <alignment horizontal="center" vertical="center"/>
    </xf>
    <xf numFmtId="0" fontId="49" fillId="0" borderId="122" xfId="0" applyFont="1" applyBorder="1" applyAlignment="1">
      <alignment horizontal="center" vertical="center"/>
    </xf>
    <xf numFmtId="0" fontId="49" fillId="0" borderId="123" xfId="0" applyFont="1" applyBorder="1" applyAlignment="1">
      <alignment horizontal="center" vertical="center"/>
    </xf>
    <xf numFmtId="0" fontId="2" fillId="0" borderId="86" xfId="0" applyFont="1" applyBorder="1" applyAlignment="1" applyProtection="1">
      <alignment horizontal="center" vertical="center" shrinkToFit="1"/>
      <protection locked="0"/>
    </xf>
    <xf numFmtId="0" fontId="2" fillId="0" borderId="87"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0" xfId="0" applyFont="1" applyAlignment="1">
      <alignment horizontal="center" vertical="center"/>
    </xf>
    <xf numFmtId="0" fontId="48" fillId="0" borderId="116" xfId="0" applyFont="1" applyBorder="1" applyAlignment="1">
      <alignment horizontal="center" vertical="center"/>
    </xf>
    <xf numFmtId="0" fontId="48" fillId="0" borderId="117" xfId="0" applyFont="1" applyBorder="1" applyAlignment="1">
      <alignment horizontal="center" vertical="center"/>
    </xf>
    <xf numFmtId="0" fontId="48" fillId="0" borderId="118" xfId="0" applyFont="1" applyBorder="1" applyAlignment="1">
      <alignment horizontal="center" vertical="center"/>
    </xf>
    <xf numFmtId="0" fontId="11" fillId="2" borderId="89" xfId="0" applyFont="1" applyFill="1" applyBorder="1" applyAlignment="1">
      <alignment horizontal="center" vertical="center" wrapText="1"/>
    </xf>
    <xf numFmtId="0" fontId="11" fillId="2" borderId="91" xfId="0" applyFont="1" applyFill="1" applyBorder="1" applyAlignment="1">
      <alignment horizontal="center" vertical="center" wrapText="1"/>
    </xf>
    <xf numFmtId="176" fontId="7" fillId="0" borderId="60" xfId="0" applyNumberFormat="1" applyFont="1" applyBorder="1" applyAlignment="1" applyProtection="1">
      <alignment horizontal="center" vertical="center"/>
      <protection locked="0"/>
    </xf>
    <xf numFmtId="176" fontId="7" fillId="0" borderId="66" xfId="0" applyNumberFormat="1" applyFont="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9" xfId="0" applyFont="1" applyBorder="1" applyAlignment="1">
      <alignment horizontal="center" vertical="center"/>
    </xf>
    <xf numFmtId="0" fontId="11" fillId="0" borderId="48" xfId="0" applyFont="1" applyBorder="1" applyAlignment="1">
      <alignment horizontal="center" vertical="center"/>
    </xf>
    <xf numFmtId="0" fontId="2" fillId="0" borderId="50" xfId="0" applyFont="1" applyBorder="1" applyAlignment="1" applyProtection="1">
      <alignment horizontal="center" vertical="center"/>
      <protection locked="0"/>
    </xf>
    <xf numFmtId="176" fontId="7" fillId="0" borderId="51" xfId="0" applyNumberFormat="1" applyFont="1" applyBorder="1" applyAlignment="1" applyProtection="1">
      <alignment horizontal="center" vertical="center"/>
      <protection locked="0"/>
    </xf>
    <xf numFmtId="49" fontId="11" fillId="0" borderId="76" xfId="0" applyNumberFormat="1" applyFont="1" applyBorder="1" applyAlignment="1" applyProtection="1">
      <alignment horizontal="center" vertical="center"/>
      <protection locked="0"/>
    </xf>
    <xf numFmtId="49" fontId="11" fillId="0" borderId="145" xfId="0" applyNumberFormat="1" applyFont="1" applyBorder="1" applyAlignment="1" applyProtection="1">
      <alignment horizontal="center" vertical="center"/>
      <protection locked="0"/>
    </xf>
    <xf numFmtId="49" fontId="11" fillId="0" borderId="111" xfId="0" applyNumberFormat="1" applyFont="1" applyBorder="1" applyAlignment="1" applyProtection="1">
      <alignment horizontal="center" vertical="center"/>
      <protection locked="0"/>
    </xf>
    <xf numFmtId="49" fontId="11" fillId="0" borderId="147" xfId="0" applyNumberFormat="1" applyFont="1" applyBorder="1" applyAlignment="1" applyProtection="1">
      <alignment horizontal="center" vertical="center"/>
      <protection locked="0"/>
    </xf>
    <xf numFmtId="0" fontId="2" fillId="0" borderId="126" xfId="0" applyFont="1" applyBorder="1" applyAlignment="1" applyProtection="1">
      <alignment horizontal="center" vertical="center" shrinkToFit="1"/>
      <protection locked="0"/>
    </xf>
    <xf numFmtId="0" fontId="2" fillId="0" borderId="128" xfId="0" applyFont="1" applyBorder="1" applyAlignment="1" applyProtection="1">
      <alignment horizontal="center" vertical="center" shrinkToFit="1"/>
      <protection locked="0"/>
    </xf>
    <xf numFmtId="0" fontId="2" fillId="0" borderId="127" xfId="0" applyFont="1" applyBorder="1" applyAlignment="1" applyProtection="1">
      <alignment horizontal="center" vertical="center" shrinkToFit="1"/>
      <protection locked="0"/>
    </xf>
    <xf numFmtId="0" fontId="11" fillId="0" borderId="136"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112" xfId="0" applyFont="1" applyBorder="1" applyAlignment="1" applyProtection="1">
      <alignment horizontal="left" vertical="center" shrinkToFit="1"/>
      <protection locked="0"/>
    </xf>
    <xf numFmtId="0" fontId="2" fillId="0" borderId="105"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shrinkToFit="1"/>
      <protection locked="0"/>
    </xf>
    <xf numFmtId="0" fontId="2" fillId="0" borderId="106" xfId="0" applyFont="1" applyBorder="1" applyAlignment="1" applyProtection="1">
      <alignment horizontal="center" vertical="center" shrinkToFit="1"/>
      <protection locked="0"/>
    </xf>
    <xf numFmtId="0" fontId="2" fillId="0" borderId="53" xfId="0" applyFont="1" applyBorder="1" applyAlignment="1" applyProtection="1">
      <alignment horizontal="center" vertical="center" shrinkToFit="1"/>
      <protection locked="0"/>
    </xf>
    <xf numFmtId="0" fontId="2" fillId="0" borderId="106"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176" fontId="7" fillId="0" borderId="73" xfId="0" applyNumberFormat="1" applyFont="1" applyBorder="1" applyAlignment="1" applyProtection="1">
      <alignment horizontal="center" vertical="center"/>
      <protection locked="0"/>
    </xf>
    <xf numFmtId="176" fontId="7" fillId="0" borderId="54" xfId="0" applyNumberFormat="1" applyFont="1" applyBorder="1" applyAlignment="1" applyProtection="1">
      <alignment horizontal="center" vertical="center"/>
      <protection locked="0"/>
    </xf>
    <xf numFmtId="0" fontId="2" fillId="0" borderId="89" xfId="0" applyFont="1" applyBorder="1" applyAlignment="1" applyProtection="1">
      <alignment horizontal="center" vertical="center" shrinkToFit="1"/>
      <protection locked="0"/>
    </xf>
    <xf numFmtId="0" fontId="2" fillId="0" borderId="90" xfId="0" applyFont="1" applyBorder="1" applyAlignment="1" applyProtection="1">
      <alignment horizontal="center" vertical="center" shrinkToFit="1"/>
      <protection locked="0"/>
    </xf>
    <xf numFmtId="0" fontId="2" fillId="0" borderId="91" xfId="0" applyFont="1" applyBorder="1" applyAlignment="1" applyProtection="1">
      <alignment horizontal="center" vertical="center" shrinkToFit="1"/>
      <protection locked="0"/>
    </xf>
    <xf numFmtId="0" fontId="14" fillId="0" borderId="119" xfId="0" applyFont="1" applyBorder="1" applyAlignment="1">
      <alignment horizontal="center" vertical="center"/>
    </xf>
    <xf numFmtId="0" fontId="14" fillId="0" borderId="0" xfId="0" applyFont="1" applyAlignment="1">
      <alignment horizontal="center" vertical="center"/>
    </xf>
    <xf numFmtId="0" fontId="14" fillId="0" borderId="120" xfId="0" applyFont="1" applyBorder="1" applyAlignment="1">
      <alignment horizontal="center" vertical="center"/>
    </xf>
    <xf numFmtId="0" fontId="11" fillId="0" borderId="135" xfId="0" applyFont="1" applyBorder="1" applyAlignment="1" applyProtection="1">
      <alignment horizontal="left" vertical="center" shrinkToFit="1"/>
      <protection locked="0"/>
    </xf>
    <xf numFmtId="0" fontId="11" fillId="0" borderId="76" xfId="0" applyFont="1" applyBorder="1" applyAlignment="1" applyProtection="1">
      <alignment horizontal="left" vertical="center" shrinkToFit="1"/>
      <protection locked="0"/>
    </xf>
    <xf numFmtId="0" fontId="11" fillId="0" borderId="113" xfId="0" applyFont="1" applyBorder="1" applyAlignment="1" applyProtection="1">
      <alignment horizontal="left" vertical="center" shrinkToFit="1"/>
      <protection locked="0"/>
    </xf>
    <xf numFmtId="58" fontId="5" fillId="0" borderId="41" xfId="0" applyNumberFormat="1" applyFont="1" applyBorder="1" applyAlignment="1">
      <alignment horizontal="center" vertical="center"/>
    </xf>
    <xf numFmtId="58" fontId="5" fillId="0" borderId="43" xfId="0" applyNumberFormat="1"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2" fillId="0" borderId="5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8"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16" fillId="0" borderId="50" xfId="0" applyFont="1" applyBorder="1" applyAlignment="1">
      <alignment horizontal="center" vertical="center" wrapText="1"/>
    </xf>
    <xf numFmtId="0" fontId="16" fillId="0" borderId="53" xfId="0" applyFont="1" applyBorder="1" applyAlignment="1">
      <alignment horizontal="center" vertical="center" wrapText="1"/>
    </xf>
    <xf numFmtId="177" fontId="55" fillId="0" borderId="41" xfId="0" applyNumberFormat="1" applyFont="1" applyBorder="1" applyAlignment="1">
      <alignment horizontal="center" vertical="center"/>
    </xf>
    <xf numFmtId="177" fontId="55" fillId="0" borderId="42" xfId="0" applyNumberFormat="1" applyFont="1" applyBorder="1" applyAlignment="1">
      <alignment horizontal="center" vertical="center"/>
    </xf>
    <xf numFmtId="0" fontId="2" fillId="0" borderId="68"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57" fillId="0" borderId="6" xfId="0" applyFont="1" applyBorder="1" applyAlignment="1">
      <alignment horizontal="left" vertical="center"/>
    </xf>
    <xf numFmtId="0" fontId="0" fillId="0" borderId="92" xfId="0" applyBorder="1" applyAlignment="1">
      <alignment horizontal="center" vertical="center" wrapText="1"/>
    </xf>
    <xf numFmtId="0" fontId="0" fillId="0" borderId="94" xfId="0" applyBorder="1" applyAlignment="1">
      <alignment horizontal="center" vertical="center"/>
    </xf>
    <xf numFmtId="49" fontId="18" fillId="0" borderId="6" xfId="0" applyNumberFormat="1" applyFont="1" applyBorder="1" applyAlignment="1" applyProtection="1">
      <alignment horizontal="center" vertical="center" shrinkToFit="1"/>
      <protection locked="0"/>
    </xf>
    <xf numFmtId="49" fontId="18" fillId="0" borderId="0" xfId="0" applyNumberFormat="1" applyFont="1" applyAlignment="1" applyProtection="1">
      <alignment horizontal="center" vertical="center" shrinkToFit="1"/>
      <protection locked="0"/>
    </xf>
    <xf numFmtId="49" fontId="18" fillId="0" borderId="7" xfId="0" applyNumberFormat="1" applyFont="1" applyBorder="1" applyAlignment="1" applyProtection="1">
      <alignment horizontal="center" vertical="center" shrinkToFit="1"/>
      <protection locked="0"/>
    </xf>
    <xf numFmtId="49" fontId="18" fillId="0" borderId="8" xfId="0" applyNumberFormat="1" applyFont="1" applyBorder="1" applyAlignment="1" applyProtection="1">
      <alignment horizontal="center" vertical="center" shrinkToFit="1"/>
      <protection locked="0"/>
    </xf>
    <xf numFmtId="49" fontId="18" fillId="0" borderId="9" xfId="0" applyNumberFormat="1" applyFont="1" applyBorder="1" applyAlignment="1" applyProtection="1">
      <alignment horizontal="center" vertical="center" shrinkToFit="1"/>
      <protection locked="0"/>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49" fontId="51" fillId="0" borderId="22" xfId="0" applyNumberFormat="1" applyFont="1" applyBorder="1" applyAlignment="1">
      <alignment horizontal="center" vertical="center"/>
    </xf>
    <xf numFmtId="49" fontId="51" fillId="0" borderId="23" xfId="0" applyNumberFormat="1" applyFont="1" applyBorder="1" applyAlignment="1">
      <alignment horizontal="center" vertical="center"/>
    </xf>
    <xf numFmtId="0" fontId="72" fillId="0" borderId="22" xfId="0" applyFont="1" applyBorder="1" applyAlignment="1">
      <alignment horizontal="center" vertical="center"/>
    </xf>
    <xf numFmtId="0" fontId="72" fillId="0" borderId="24" xfId="0" applyFont="1" applyBorder="1" applyAlignment="1">
      <alignment horizontal="center" vertical="center"/>
    </xf>
    <xf numFmtId="0" fontId="63" fillId="0" borderId="24" xfId="0" applyFont="1" applyBorder="1" applyAlignment="1">
      <alignment horizontal="center" vertical="center"/>
    </xf>
    <xf numFmtId="0" fontId="63" fillId="0" borderId="23" xfId="0" applyFont="1" applyBorder="1" applyAlignment="1">
      <alignment horizontal="center" vertical="center"/>
    </xf>
    <xf numFmtId="49" fontId="18" fillId="0" borderId="34" xfId="0" applyNumberFormat="1" applyFont="1" applyBorder="1" applyAlignment="1" applyProtection="1">
      <alignment horizontal="center" vertical="center"/>
      <protection locked="0"/>
    </xf>
    <xf numFmtId="49" fontId="18" fillId="0" borderId="35" xfId="0" applyNumberFormat="1" applyFont="1" applyBorder="1" applyAlignment="1" applyProtection="1">
      <alignment horizontal="center" vertical="center"/>
      <protection locked="0"/>
    </xf>
    <xf numFmtId="49" fontId="18" fillId="0" borderId="36" xfId="0" applyNumberFormat="1" applyFont="1" applyBorder="1" applyAlignment="1" applyProtection="1">
      <alignment horizontal="center" vertical="center"/>
      <protection locked="0"/>
    </xf>
    <xf numFmtId="49" fontId="18" fillId="0" borderId="28" xfId="0" applyNumberFormat="1" applyFont="1" applyBorder="1" applyAlignment="1" applyProtection="1">
      <alignment horizontal="center" vertical="center"/>
      <protection locked="0"/>
    </xf>
    <xf numFmtId="49" fontId="18" fillId="0" borderId="29" xfId="0" applyNumberFormat="1" applyFont="1" applyBorder="1" applyAlignment="1" applyProtection="1">
      <alignment horizontal="center" vertical="center"/>
      <protection locked="0"/>
    </xf>
    <xf numFmtId="49" fontId="18" fillId="0" borderId="30"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49" fontId="18" fillId="0" borderId="12" xfId="0" applyNumberFormat="1" applyFont="1" applyBorder="1" applyAlignment="1" applyProtection="1">
      <alignment horizontal="center" vertical="center"/>
      <protection locked="0"/>
    </xf>
    <xf numFmtId="49" fontId="31" fillId="0" borderId="14" xfId="0" applyNumberFormat="1" applyFont="1" applyBorder="1" applyAlignment="1" applyProtection="1">
      <alignment horizontal="center" vertical="center"/>
      <protection locked="0"/>
    </xf>
    <xf numFmtId="49" fontId="31" fillId="0" borderId="15" xfId="0" applyNumberFormat="1" applyFont="1" applyBorder="1" applyAlignment="1" applyProtection="1">
      <alignment horizontal="center" vertical="center"/>
      <protection locked="0"/>
    </xf>
    <xf numFmtId="49" fontId="18" fillId="0" borderId="15" xfId="0" applyNumberFormat="1" applyFont="1" applyBorder="1" applyAlignment="1" applyProtection="1">
      <alignment horizontal="center" vertical="center"/>
      <protection locked="0"/>
    </xf>
    <xf numFmtId="49" fontId="18" fillId="0" borderId="16" xfId="0" applyNumberFormat="1" applyFont="1" applyBorder="1" applyAlignment="1" applyProtection="1">
      <alignment horizontal="center" vertical="center"/>
      <protection locked="0"/>
    </xf>
    <xf numFmtId="49" fontId="56" fillId="0" borderId="31" xfId="2" applyNumberFormat="1" applyFont="1" applyFill="1" applyBorder="1" applyAlignment="1" applyProtection="1">
      <alignment horizontal="center" vertical="center" shrinkToFit="1"/>
      <protection locked="0"/>
    </xf>
    <xf numFmtId="49" fontId="56" fillId="0" borderId="32" xfId="2" applyNumberFormat="1" applyFont="1" applyFill="1" applyBorder="1" applyAlignment="1" applyProtection="1">
      <alignment horizontal="center" vertical="center" shrinkToFit="1"/>
      <protection locked="0"/>
    </xf>
    <xf numFmtId="49" fontId="56" fillId="0" borderId="33" xfId="2" applyNumberFormat="1" applyFont="1" applyFill="1" applyBorder="1" applyAlignment="1" applyProtection="1">
      <alignment horizontal="center" vertical="center" shrinkToFit="1"/>
      <protection locked="0"/>
    </xf>
    <xf numFmtId="49" fontId="18" fillId="0" borderId="5"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18" fillId="0" borderId="20" xfId="0" applyFont="1" applyBorder="1" applyAlignment="1">
      <alignment horizontal="center" vertical="center"/>
    </xf>
    <xf numFmtId="38" fontId="34" fillId="3" borderId="78" xfId="1" applyFont="1" applyFill="1" applyBorder="1" applyAlignment="1">
      <alignment horizontal="right" vertical="center"/>
    </xf>
    <xf numFmtId="49" fontId="18" fillId="0" borderId="37" xfId="0" applyNumberFormat="1" applyFont="1" applyBorder="1" applyAlignment="1" applyProtection="1">
      <alignment horizontal="center" vertical="center"/>
      <protection locked="0"/>
    </xf>
    <xf numFmtId="49" fontId="18" fillId="0" borderId="38" xfId="0" applyNumberFormat="1" applyFont="1" applyBorder="1" applyAlignment="1" applyProtection="1">
      <alignment horizontal="center" vertical="center"/>
      <protection locked="0"/>
    </xf>
    <xf numFmtId="49" fontId="18" fillId="0" borderId="39" xfId="0" applyNumberFormat="1" applyFont="1" applyBorder="1" applyAlignment="1" applyProtection="1">
      <alignment horizontal="center" vertical="center"/>
      <protection locked="0"/>
    </xf>
    <xf numFmtId="0" fontId="36" fillId="0" borderId="0" xfId="0" applyFont="1" applyAlignment="1">
      <alignment horizontal="center" vertical="top"/>
    </xf>
    <xf numFmtId="38" fontId="33" fillId="3" borderId="44" xfId="1" applyFont="1" applyFill="1" applyBorder="1" applyAlignment="1">
      <alignment horizontal="right" vertical="center"/>
    </xf>
    <xf numFmtId="38" fontId="33" fillId="3" borderId="77"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7128</xdr:colOff>
      <xdr:row>25</xdr:row>
      <xdr:rowOff>235468</xdr:rowOff>
    </xdr:from>
    <xdr:to>
      <xdr:col>18</xdr:col>
      <xdr:colOff>146050</xdr:colOff>
      <xdr:row>26</xdr:row>
      <xdr:rowOff>184150</xdr:rowOff>
    </xdr:to>
    <xdr:sp macro="" textlink="">
      <xdr:nvSpPr>
        <xdr:cNvPr id="8" name="正方形/長方形 7">
          <a:extLst>
            <a:ext uri="{FF2B5EF4-FFF2-40B4-BE49-F238E27FC236}">
              <a16:creationId xmlns:a16="http://schemas.microsoft.com/office/drawing/2014/main" id="{5640E419-945F-4AB3-89A3-93159B21BAAC}"/>
            </a:ext>
          </a:extLst>
        </xdr:cNvPr>
        <xdr:cNvSpPr/>
      </xdr:nvSpPr>
      <xdr:spPr>
        <a:xfrm>
          <a:off x="5163328" y="6401318"/>
          <a:ext cx="138922" cy="202682"/>
        </a:xfrm>
        <a:prstGeom prst="rect">
          <a:avLst/>
        </a:prstGeom>
        <a:solidFill>
          <a:schemeClr val="bg2"/>
        </a:solidFill>
        <a:ln w="3175"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292100</xdr:colOff>
      <xdr:row>27</xdr:row>
      <xdr:rowOff>234950</xdr:rowOff>
    </xdr:from>
    <xdr:to>
      <xdr:col>18</xdr:col>
      <xdr:colOff>114300</xdr:colOff>
      <xdr:row>28</xdr:row>
      <xdr:rowOff>165100</xdr:rowOff>
    </xdr:to>
    <xdr:sp macro="" textlink="">
      <xdr:nvSpPr>
        <xdr:cNvPr id="9" name="正方形/長方形 8">
          <a:extLst>
            <a:ext uri="{FF2B5EF4-FFF2-40B4-BE49-F238E27FC236}">
              <a16:creationId xmlns:a16="http://schemas.microsoft.com/office/drawing/2014/main" id="{128F7790-1F51-4BA9-AB5B-6BDB2146A017}"/>
            </a:ext>
          </a:extLst>
        </xdr:cNvPr>
        <xdr:cNvSpPr/>
      </xdr:nvSpPr>
      <xdr:spPr>
        <a:xfrm>
          <a:off x="5149850" y="6908800"/>
          <a:ext cx="120650" cy="184150"/>
        </a:xfrm>
        <a:prstGeom prst="rect">
          <a:avLst/>
        </a:prstGeom>
        <a:solidFill>
          <a:schemeClr val="bg2"/>
        </a:solidFill>
        <a:ln w="3175"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5D79-FD03-476D-BEB7-6E6C6ED2A408}">
  <sheetPr codeName="Sheet1"/>
  <dimension ref="A1:R12"/>
  <sheetViews>
    <sheetView workbookViewId="0">
      <selection activeCell="L13" sqref="L13"/>
    </sheetView>
  </sheetViews>
  <sheetFormatPr defaultRowHeight="18.75"/>
  <cols>
    <col min="1" max="1" width="15.125" bestFit="1" customWidth="1"/>
    <col min="2" max="2" width="9.625" bestFit="1" customWidth="1"/>
    <col min="7" max="7" width="12.625" bestFit="1" customWidth="1"/>
    <col min="8" max="8" width="12.625" customWidth="1"/>
    <col min="9" max="9" width="10.5" bestFit="1" customWidth="1"/>
    <col min="11" max="11" width="10.625" bestFit="1" customWidth="1"/>
  </cols>
  <sheetData>
    <row r="1" spans="1:18">
      <c r="A1" s="333" t="s">
        <v>100</v>
      </c>
      <c r="B1" s="110" t="s">
        <v>101</v>
      </c>
      <c r="C1" s="110" t="s">
        <v>102</v>
      </c>
      <c r="D1" s="110" t="s">
        <v>103</v>
      </c>
      <c r="O1" s="111"/>
    </row>
    <row r="2" spans="1:18" ht="19.5">
      <c r="A2" s="334"/>
      <c r="B2" s="112"/>
      <c r="C2" s="112"/>
      <c r="D2" s="112"/>
      <c r="F2" s="111" t="s">
        <v>104</v>
      </c>
      <c r="G2" s="111" t="s">
        <v>105</v>
      </c>
      <c r="H2" s="111" t="s">
        <v>78</v>
      </c>
      <c r="I2" s="111" t="s">
        <v>106</v>
      </c>
      <c r="J2">
        <v>50</v>
      </c>
      <c r="K2" s="111" t="s">
        <v>107</v>
      </c>
      <c r="L2" s="111" t="s">
        <v>108</v>
      </c>
      <c r="M2" s="111" t="s">
        <v>107</v>
      </c>
      <c r="N2" s="113" t="s">
        <v>139</v>
      </c>
      <c r="O2" s="111" t="s">
        <v>109</v>
      </c>
      <c r="P2">
        <v>1</v>
      </c>
      <c r="Q2" t="str">
        <f>CONCATENATE($F$2,G2)</f>
        <v>男小学３年</v>
      </c>
      <c r="R2" t="str">
        <f>CONCATENATE($F$3,G2)</f>
        <v>女小学３年</v>
      </c>
    </row>
    <row r="3" spans="1:18" ht="19.5" thickBot="1">
      <c r="F3" s="111" t="s">
        <v>77</v>
      </c>
      <c r="G3" s="111" t="s">
        <v>110</v>
      </c>
      <c r="H3" s="111" t="s">
        <v>111</v>
      </c>
      <c r="I3" s="111" t="s">
        <v>112</v>
      </c>
      <c r="J3">
        <v>100</v>
      </c>
      <c r="K3" s="111" t="s">
        <v>85</v>
      </c>
      <c r="L3" s="111" t="s">
        <v>113</v>
      </c>
      <c r="M3" s="111" t="s">
        <v>85</v>
      </c>
      <c r="N3" s="111"/>
      <c r="O3" s="111" t="s">
        <v>114</v>
      </c>
      <c r="P3">
        <v>2</v>
      </c>
      <c r="Q3" t="str">
        <f t="shared" ref="Q3:Q12" si="0">CONCATENATE($F$2,G3)</f>
        <v>男小学４年</v>
      </c>
      <c r="R3" t="str">
        <f t="shared" ref="R3:R12" si="1">CONCATENATE($F$3,G3)</f>
        <v>女小学４年</v>
      </c>
    </row>
    <row r="4" spans="1:18" ht="19.5" thickBot="1">
      <c r="A4" t="s">
        <v>115</v>
      </c>
      <c r="B4" s="120">
        <v>79</v>
      </c>
      <c r="C4" s="114" t="s">
        <v>116</v>
      </c>
      <c r="G4" s="111" t="s">
        <v>117</v>
      </c>
      <c r="H4" s="111" t="s">
        <v>118</v>
      </c>
      <c r="I4" s="111" t="s">
        <v>119</v>
      </c>
      <c r="J4">
        <v>200</v>
      </c>
      <c r="K4" s="111" t="s">
        <v>120</v>
      </c>
      <c r="M4" s="111" t="s">
        <v>120</v>
      </c>
      <c r="O4" s="111" t="s">
        <v>121</v>
      </c>
      <c r="P4">
        <v>3</v>
      </c>
      <c r="Q4" t="str">
        <f t="shared" si="0"/>
        <v>男小学５年</v>
      </c>
      <c r="R4" t="str">
        <f t="shared" si="1"/>
        <v>女小学５年</v>
      </c>
    </row>
    <row r="5" spans="1:18" ht="19.5" thickBot="1">
      <c r="A5" t="s">
        <v>122</v>
      </c>
      <c r="B5" s="115">
        <v>20260906</v>
      </c>
      <c r="C5" s="114" t="s">
        <v>123</v>
      </c>
      <c r="G5" s="111" t="s">
        <v>124</v>
      </c>
      <c r="H5" s="111" t="s">
        <v>125</v>
      </c>
      <c r="I5" s="111" t="s">
        <v>126</v>
      </c>
      <c r="K5" s="111" t="s">
        <v>127</v>
      </c>
      <c r="M5" s="111" t="s">
        <v>128</v>
      </c>
      <c r="P5">
        <v>4</v>
      </c>
      <c r="Q5" t="str">
        <f t="shared" si="0"/>
        <v>男小学６年</v>
      </c>
      <c r="R5" t="str">
        <f t="shared" si="1"/>
        <v>女小学６年</v>
      </c>
    </row>
    <row r="6" spans="1:18" ht="19.5" thickBot="1">
      <c r="A6" t="s">
        <v>129</v>
      </c>
      <c r="B6" s="115">
        <v>20180401</v>
      </c>
      <c r="C6" s="114" t="s">
        <v>123</v>
      </c>
      <c r="G6" s="111" t="s">
        <v>130</v>
      </c>
      <c r="H6" s="111" t="s">
        <v>131</v>
      </c>
      <c r="I6" s="111" t="s">
        <v>79</v>
      </c>
      <c r="Q6" t="str">
        <f t="shared" si="0"/>
        <v>男中学</v>
      </c>
      <c r="R6" t="str">
        <f t="shared" si="1"/>
        <v>女中学</v>
      </c>
    </row>
    <row r="7" spans="1:18" ht="19.5" thickBot="1">
      <c r="A7" t="s">
        <v>132</v>
      </c>
      <c r="G7" s="111" t="s">
        <v>78</v>
      </c>
      <c r="H7" s="116" t="s">
        <v>133</v>
      </c>
      <c r="Q7" t="str">
        <f t="shared" si="0"/>
        <v>男一般</v>
      </c>
      <c r="R7" t="str">
        <f t="shared" si="1"/>
        <v>女一般</v>
      </c>
    </row>
    <row r="8" spans="1:18" ht="19.5" thickBot="1">
      <c r="A8" t="s">
        <v>134</v>
      </c>
      <c r="B8" s="117">
        <v>500</v>
      </c>
      <c r="G8" s="111" t="s">
        <v>111</v>
      </c>
      <c r="H8" s="111"/>
      <c r="Q8" t="str">
        <f t="shared" si="0"/>
        <v>男壮年３０代</v>
      </c>
      <c r="R8" t="str">
        <f t="shared" si="1"/>
        <v>女壮年３０代</v>
      </c>
    </row>
    <row r="9" spans="1:18" ht="19.5" thickBot="1">
      <c r="A9" t="s">
        <v>130</v>
      </c>
      <c r="B9" s="117">
        <v>500</v>
      </c>
      <c r="G9" s="111" t="s">
        <v>118</v>
      </c>
      <c r="H9" s="111"/>
      <c r="Q9" t="str">
        <f t="shared" si="0"/>
        <v>男壮年４０代</v>
      </c>
      <c r="R9" t="str">
        <f t="shared" si="1"/>
        <v>女壮年４０代</v>
      </c>
    </row>
    <row r="10" spans="1:18" ht="19.5" thickBot="1">
      <c r="A10" t="s">
        <v>78</v>
      </c>
      <c r="B10" s="117">
        <v>1000</v>
      </c>
      <c r="G10" s="111" t="s">
        <v>125</v>
      </c>
      <c r="H10" s="111"/>
      <c r="Q10" t="str">
        <f t="shared" si="0"/>
        <v>男壮年５０代</v>
      </c>
      <c r="R10" t="str">
        <f t="shared" si="1"/>
        <v>女壮年５０代</v>
      </c>
    </row>
    <row r="11" spans="1:18" ht="19.5" thickBot="1">
      <c r="A11" t="s">
        <v>135</v>
      </c>
      <c r="B11" s="117">
        <v>1000</v>
      </c>
      <c r="G11" s="111" t="s">
        <v>131</v>
      </c>
      <c r="H11" s="111"/>
      <c r="Q11" t="str">
        <f t="shared" si="0"/>
        <v>男壮年６０代</v>
      </c>
      <c r="R11" t="str">
        <f t="shared" si="1"/>
        <v>女壮年６０代</v>
      </c>
    </row>
    <row r="12" spans="1:18" ht="19.5" thickBot="1">
      <c r="A12" t="s">
        <v>136</v>
      </c>
      <c r="B12" s="117">
        <v>2000</v>
      </c>
      <c r="G12" s="116" t="s">
        <v>133</v>
      </c>
      <c r="H12" s="116"/>
      <c r="Q12" t="str">
        <f t="shared" si="0"/>
        <v>男壮年７０歳以上</v>
      </c>
      <c r="R12" t="str">
        <f t="shared" si="1"/>
        <v>女壮年７０歳以上</v>
      </c>
    </row>
  </sheetData>
  <sheetProtection algorithmName="SHA-512" hashValue="ZWlK7YvqIbho+ldpg69pV582VBnUD6a6Mia0espnHhNCL2wGjheF4XoioX7LZjWyyAAvKFChL8Jdc13eSuiQAQ==" saltValue="C2kJgElmbBWcHzpMyAZifQ==" spinCount="100000" sheet="1" objects="1" scenarios="1"/>
  <mergeCells count="1">
    <mergeCell ref="A1:A2"/>
  </mergeCells>
  <phoneticPr fontId="3"/>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59C3C-AE60-46D0-BC6F-F61BB7BDB168}">
  <sheetPr codeName="Sheet2"/>
  <dimension ref="B1:X40"/>
  <sheetViews>
    <sheetView tabSelected="1" view="pageBreakPreview" zoomScaleNormal="100" zoomScaleSheetLayoutView="100" workbookViewId="0">
      <selection activeCell="B2" sqref="B2"/>
    </sheetView>
  </sheetViews>
  <sheetFormatPr defaultRowHeight="18.75"/>
  <cols>
    <col min="1" max="1" width="0.75" customWidth="1"/>
    <col min="2" max="2" width="3.625" customWidth="1"/>
    <col min="3" max="5" width="3.875" customWidth="1"/>
    <col min="6" max="6" width="4.25" customWidth="1"/>
    <col min="7" max="7" width="3.875" customWidth="1"/>
    <col min="8" max="8" width="5" bestFit="1" customWidth="1"/>
    <col min="9" max="24" width="3.875" customWidth="1"/>
    <col min="26" max="30" width="4.75" customWidth="1"/>
  </cols>
  <sheetData>
    <row r="1" spans="2:24" ht="6" customHeight="1" thickBot="1"/>
    <row r="2" spans="2:24" ht="20.65" customHeight="1" thickBot="1">
      <c r="B2" s="8"/>
      <c r="C2" s="8"/>
      <c r="D2" s="8"/>
      <c r="E2" s="8"/>
      <c r="F2" s="8"/>
      <c r="G2" s="8"/>
      <c r="H2" s="8"/>
      <c r="I2" s="8"/>
      <c r="J2" s="8"/>
      <c r="K2" s="8"/>
      <c r="L2" s="8"/>
      <c r="M2" s="8"/>
      <c r="N2" s="9" t="s">
        <v>11</v>
      </c>
      <c r="O2" s="10" t="s">
        <v>12</v>
      </c>
      <c r="P2" s="10" t="s">
        <v>13</v>
      </c>
      <c r="Q2" s="10" t="s">
        <v>14</v>
      </c>
      <c r="R2" s="340" t="s">
        <v>15</v>
      </c>
      <c r="S2" s="341"/>
      <c r="T2" s="340" t="s">
        <v>16</v>
      </c>
      <c r="U2" s="342"/>
      <c r="V2" s="341"/>
      <c r="W2" s="340" t="s">
        <v>17</v>
      </c>
      <c r="X2" s="341"/>
    </row>
    <row r="3" spans="2:24" ht="20.65" customHeight="1" thickBot="1">
      <c r="B3" s="8"/>
      <c r="C3" s="8"/>
      <c r="D3" s="211"/>
      <c r="E3" s="212" t="s">
        <v>18</v>
      </c>
      <c r="F3" s="213"/>
      <c r="G3" s="213"/>
      <c r="H3" s="213"/>
      <c r="I3" s="213"/>
      <c r="J3" s="213"/>
      <c r="K3" s="213"/>
      <c r="L3" s="8"/>
      <c r="M3" s="8"/>
      <c r="N3" s="203" t="s">
        <v>19</v>
      </c>
      <c r="O3" s="204"/>
      <c r="P3" s="205"/>
      <c r="Q3" s="205"/>
      <c r="R3" s="206"/>
      <c r="S3" s="207" t="s">
        <v>20</v>
      </c>
      <c r="T3" s="208" t="s">
        <v>1</v>
      </c>
      <c r="U3" s="209"/>
      <c r="V3" s="210" t="s">
        <v>99</v>
      </c>
      <c r="W3" s="343"/>
      <c r="X3" s="344"/>
    </row>
    <row r="4" spans="2:24" ht="20.65" customHeight="1" thickBot="1">
      <c r="B4" s="8"/>
      <c r="C4" s="8"/>
      <c r="D4" s="212" t="s">
        <v>142</v>
      </c>
      <c r="E4" s="1"/>
      <c r="F4" s="213"/>
      <c r="G4" s="213"/>
      <c r="H4" s="213"/>
      <c r="I4" s="213"/>
      <c r="J4" s="213"/>
      <c r="K4" s="213"/>
      <c r="L4" s="8"/>
      <c r="M4" s="8"/>
      <c r="N4" s="345" t="s">
        <v>152</v>
      </c>
      <c r="O4" s="346"/>
      <c r="P4" s="347"/>
      <c r="Q4" s="347"/>
      <c r="R4" s="347"/>
      <c r="S4" s="347"/>
      <c r="T4" s="347"/>
      <c r="U4" s="347"/>
      <c r="V4" s="347"/>
      <c r="W4" s="347"/>
      <c r="X4" s="348"/>
    </row>
    <row r="5" spans="2:24" ht="20.65" customHeight="1">
      <c r="B5" s="8"/>
      <c r="C5" s="8"/>
      <c r="D5" s="8"/>
      <c r="E5" s="8"/>
      <c r="F5" s="8"/>
      <c r="G5" s="8"/>
      <c r="H5" s="8"/>
      <c r="I5" s="8"/>
      <c r="J5" s="8"/>
      <c r="K5" s="8"/>
      <c r="L5" s="8"/>
      <c r="M5" s="8"/>
      <c r="N5" s="12"/>
      <c r="O5" s="13"/>
      <c r="P5" s="13"/>
      <c r="Q5" s="13"/>
      <c r="R5" s="13"/>
      <c r="S5" s="13"/>
      <c r="T5" s="13"/>
      <c r="U5" s="13"/>
      <c r="V5" s="13"/>
      <c r="W5" s="13"/>
      <c r="X5" s="13"/>
    </row>
    <row r="6" spans="2:24" ht="20.65" customHeight="1">
      <c r="B6" s="14" t="s">
        <v>21</v>
      </c>
      <c r="C6" s="171" t="s">
        <v>2</v>
      </c>
      <c r="D6" s="15" t="s">
        <v>22</v>
      </c>
      <c r="E6" s="16"/>
      <c r="F6" s="8"/>
      <c r="G6" s="8"/>
      <c r="H6" s="8"/>
      <c r="I6" s="8"/>
      <c r="J6" s="8"/>
      <c r="K6" s="8"/>
      <c r="L6" s="17" t="s">
        <v>23</v>
      </c>
      <c r="M6" s="8"/>
      <c r="N6" s="8"/>
      <c r="O6" s="11"/>
      <c r="P6" s="8"/>
      <c r="Q6" s="8"/>
      <c r="R6" s="8"/>
      <c r="S6" s="8"/>
      <c r="T6" s="8"/>
      <c r="U6" s="8"/>
      <c r="V6" s="8"/>
      <c r="W6" s="8"/>
      <c r="X6" s="8"/>
    </row>
    <row r="7" spans="2:24" ht="20.65" customHeight="1">
      <c r="B7" s="18"/>
      <c r="C7" s="19"/>
      <c r="D7" s="11"/>
      <c r="E7" s="11"/>
      <c r="F7" s="8"/>
      <c r="G7" s="8"/>
      <c r="H7" s="8"/>
      <c r="I7" s="8"/>
      <c r="J7" s="8"/>
      <c r="K7" s="8"/>
      <c r="L7" s="8"/>
      <c r="M7" s="8"/>
      <c r="N7" s="18"/>
      <c r="O7" s="11"/>
      <c r="P7" s="8"/>
      <c r="Q7" s="8"/>
      <c r="R7" s="8"/>
      <c r="S7" s="8"/>
      <c r="T7" s="8"/>
      <c r="U7" s="8"/>
      <c r="V7" s="8"/>
      <c r="W7" s="8"/>
      <c r="X7" s="8"/>
    </row>
    <row r="8" spans="2:24" ht="20.65" customHeight="1">
      <c r="B8" s="8">
        <v>1</v>
      </c>
      <c r="C8" s="58" t="s">
        <v>24</v>
      </c>
      <c r="D8" s="170" t="s">
        <v>143</v>
      </c>
      <c r="E8" s="8"/>
      <c r="F8" s="8"/>
      <c r="G8" s="8"/>
      <c r="H8" s="8"/>
      <c r="I8" s="8"/>
      <c r="J8" s="8"/>
      <c r="K8" s="8"/>
      <c r="L8" s="8"/>
      <c r="M8" s="8"/>
      <c r="N8" s="8"/>
      <c r="O8" s="8"/>
      <c r="P8" s="8"/>
      <c r="Q8" s="8"/>
      <c r="R8" s="8"/>
      <c r="S8" s="8"/>
      <c r="T8" s="8"/>
      <c r="U8" s="8"/>
      <c r="V8" s="8"/>
      <c r="W8" s="8"/>
      <c r="X8" s="8"/>
    </row>
    <row r="9" spans="2:24" ht="20.65" customHeight="1">
      <c r="B9" s="20"/>
      <c r="C9" s="58" t="s">
        <v>25</v>
      </c>
      <c r="D9" s="36" t="s">
        <v>26</v>
      </c>
      <c r="E9" s="8"/>
      <c r="F9" s="8"/>
      <c r="G9" s="8"/>
      <c r="H9" s="8"/>
      <c r="I9" s="8"/>
      <c r="J9" s="8"/>
      <c r="K9" s="8"/>
      <c r="L9" s="8"/>
      <c r="M9" s="8"/>
      <c r="N9" s="8"/>
      <c r="O9" s="8"/>
      <c r="P9" s="8"/>
      <c r="Q9" s="8"/>
      <c r="R9" s="8"/>
      <c r="S9" s="8"/>
      <c r="T9" s="23"/>
      <c r="U9" s="24"/>
      <c r="V9" s="24"/>
      <c r="W9" s="24"/>
      <c r="X9" s="24"/>
    </row>
    <row r="10" spans="2:24" ht="20.65" customHeight="1" thickBot="1">
      <c r="B10" s="8"/>
      <c r="C10" s="25"/>
      <c r="D10" s="8"/>
      <c r="E10" s="8"/>
      <c r="F10" s="8"/>
      <c r="G10" s="8"/>
      <c r="H10" s="8"/>
      <c r="I10" s="8"/>
      <c r="J10" s="8"/>
      <c r="K10" s="8"/>
      <c r="L10" s="8"/>
      <c r="M10" s="8"/>
      <c r="N10" s="8"/>
      <c r="O10" s="8"/>
      <c r="P10" s="8"/>
      <c r="Q10" s="8"/>
      <c r="R10" s="8"/>
      <c r="S10" s="8"/>
      <c r="T10" s="8"/>
      <c r="U10" s="8"/>
      <c r="V10" s="8"/>
      <c r="W10" s="8"/>
      <c r="X10" s="8"/>
    </row>
    <row r="11" spans="2:24" ht="20.65" customHeight="1" thickBot="1">
      <c r="B11" s="8"/>
      <c r="C11" s="25"/>
      <c r="D11" s="8"/>
      <c r="E11" s="26" t="s">
        <v>27</v>
      </c>
      <c r="F11" s="143"/>
      <c r="G11" s="224" t="s">
        <v>28</v>
      </c>
      <c r="H11" s="144"/>
      <c r="I11" s="27" t="s">
        <v>3</v>
      </c>
      <c r="J11" s="8"/>
      <c r="K11" s="28"/>
      <c r="L11" s="29"/>
      <c r="M11" s="29"/>
      <c r="N11" s="30"/>
      <c r="O11" s="29"/>
      <c r="P11" s="8"/>
      <c r="Q11" s="8"/>
      <c r="R11" s="8"/>
      <c r="S11" s="8"/>
      <c r="T11" s="8"/>
      <c r="U11" s="8"/>
      <c r="V11" s="8"/>
      <c r="W11" s="8"/>
      <c r="X11" s="8"/>
    </row>
    <row r="12" spans="2:24" ht="20.65" customHeight="1" thickBot="1">
      <c r="B12" s="8"/>
      <c r="C12" s="25"/>
      <c r="D12" s="8"/>
      <c r="E12" s="25" t="s">
        <v>29</v>
      </c>
      <c r="F12" s="335"/>
      <c r="G12" s="336"/>
      <c r="H12" s="336"/>
      <c r="I12" s="337"/>
      <c r="J12" s="337"/>
      <c r="K12" s="337"/>
      <c r="L12" s="337"/>
      <c r="M12" s="337"/>
      <c r="N12" s="338"/>
      <c r="O12" s="338"/>
      <c r="P12" s="338"/>
      <c r="Q12" s="339"/>
      <c r="R12" s="8"/>
      <c r="S12" s="8"/>
      <c r="T12" s="8"/>
      <c r="U12" s="31"/>
      <c r="V12" s="8"/>
      <c r="W12" s="8"/>
      <c r="X12" s="8"/>
    </row>
    <row r="13" spans="2:24" ht="20.65" customHeight="1" thickBot="1">
      <c r="B13" s="8"/>
      <c r="C13" s="25"/>
      <c r="D13" s="8"/>
      <c r="E13" s="25" t="s">
        <v>30</v>
      </c>
      <c r="F13" s="352"/>
      <c r="G13" s="353"/>
      <c r="H13" s="353"/>
      <c r="I13" s="353"/>
      <c r="J13" s="353"/>
      <c r="K13" s="353"/>
      <c r="L13" s="353"/>
      <c r="M13" s="354"/>
      <c r="N13" s="29"/>
      <c r="O13" s="29"/>
      <c r="P13" s="8"/>
      <c r="Q13" s="8"/>
      <c r="R13" s="8"/>
      <c r="S13" s="8"/>
      <c r="T13" s="8"/>
      <c r="U13" s="8"/>
      <c r="V13" s="8"/>
      <c r="W13" s="8"/>
      <c r="X13" s="8"/>
    </row>
    <row r="14" spans="2:24" ht="20.65" customHeight="1">
      <c r="B14" s="8"/>
      <c r="C14" s="25"/>
      <c r="D14" s="8"/>
      <c r="E14" s="18" t="s">
        <v>5</v>
      </c>
      <c r="F14" s="355"/>
      <c r="G14" s="356"/>
      <c r="H14" s="356"/>
      <c r="I14" s="356"/>
      <c r="J14" s="356"/>
      <c r="K14" s="356"/>
      <c r="L14" s="356"/>
      <c r="M14" s="357"/>
      <c r="N14" s="32"/>
      <c r="O14" s="202"/>
      <c r="P14" s="8"/>
      <c r="Q14" s="8"/>
      <c r="R14" s="8"/>
      <c r="S14" s="8"/>
      <c r="T14" s="8"/>
      <c r="U14" s="8"/>
      <c r="V14" s="8"/>
      <c r="W14" s="8"/>
      <c r="X14" s="8"/>
    </row>
    <row r="15" spans="2:24" ht="20.65" customHeight="1">
      <c r="B15" s="8"/>
      <c r="C15" s="25"/>
      <c r="D15" s="8"/>
      <c r="E15" s="25" t="s">
        <v>6</v>
      </c>
      <c r="F15" s="358"/>
      <c r="G15" s="359"/>
      <c r="H15" s="33" t="s">
        <v>31</v>
      </c>
      <c r="I15" s="360"/>
      <c r="J15" s="360"/>
      <c r="K15" s="33" t="s">
        <v>137</v>
      </c>
      <c r="L15" s="360"/>
      <c r="M15" s="361"/>
      <c r="N15" s="29"/>
      <c r="O15" s="29"/>
      <c r="P15" s="8"/>
      <c r="Q15" s="8"/>
      <c r="R15" s="8"/>
      <c r="S15" s="8"/>
      <c r="T15" s="8"/>
      <c r="U15" s="8"/>
      <c r="V15" s="8"/>
      <c r="W15" s="8"/>
      <c r="X15" s="8"/>
    </row>
    <row r="16" spans="2:24" ht="20.65" customHeight="1" thickBot="1">
      <c r="B16" s="8"/>
      <c r="C16" s="25"/>
      <c r="D16" s="8"/>
      <c r="E16" s="60" t="s">
        <v>153</v>
      </c>
      <c r="F16" s="362"/>
      <c r="G16" s="363"/>
      <c r="H16" s="363"/>
      <c r="I16" s="363"/>
      <c r="J16" s="363"/>
      <c r="K16" s="363"/>
      <c r="L16" s="363"/>
      <c r="M16" s="364"/>
      <c r="N16" s="16"/>
      <c r="O16" s="8"/>
      <c r="P16" s="8"/>
      <c r="Q16" s="8"/>
      <c r="R16" s="8"/>
      <c r="S16" s="8"/>
      <c r="T16" s="8"/>
      <c r="U16" s="34"/>
      <c r="V16" s="8"/>
      <c r="W16" s="8"/>
      <c r="X16" s="8"/>
    </row>
    <row r="17" spans="2:24" ht="20.65" customHeight="1" thickBot="1">
      <c r="B17" s="8"/>
      <c r="C17" s="25"/>
      <c r="D17" s="8"/>
      <c r="E17" s="8"/>
      <c r="F17" s="8"/>
      <c r="G17" s="8"/>
      <c r="H17" s="25"/>
      <c r="I17" s="35"/>
      <c r="J17" s="35"/>
      <c r="K17" s="35"/>
      <c r="L17" s="35"/>
      <c r="M17" s="35"/>
      <c r="N17" s="35"/>
      <c r="O17" s="35"/>
      <c r="P17" s="35"/>
      <c r="Q17" s="35"/>
      <c r="R17" s="35"/>
      <c r="S17" s="35"/>
      <c r="T17" s="35"/>
      <c r="U17" s="35"/>
      <c r="V17" s="8"/>
      <c r="W17" s="8"/>
      <c r="X17" s="8"/>
    </row>
    <row r="18" spans="2:24" ht="20.65" customHeight="1" thickBot="1">
      <c r="B18" s="8"/>
      <c r="C18" s="25"/>
      <c r="D18" s="8"/>
      <c r="E18" s="25" t="s">
        <v>30</v>
      </c>
      <c r="F18" s="349"/>
      <c r="G18" s="350"/>
      <c r="H18" s="350"/>
      <c r="I18" s="350"/>
      <c r="J18" s="350"/>
      <c r="K18" s="350"/>
      <c r="L18" s="350"/>
      <c r="M18" s="351"/>
      <c r="N18" s="36"/>
      <c r="O18" s="8"/>
      <c r="P18" s="8"/>
      <c r="Q18" s="8"/>
      <c r="R18" s="35"/>
      <c r="S18" s="35"/>
      <c r="T18" s="35"/>
      <c r="U18" s="35"/>
      <c r="V18" s="8"/>
      <c r="W18" s="8"/>
      <c r="X18" s="8"/>
    </row>
    <row r="19" spans="2:24" ht="20.65" customHeight="1">
      <c r="B19" s="8"/>
      <c r="C19" s="25"/>
      <c r="D19" s="8"/>
      <c r="E19" s="214" t="s">
        <v>154</v>
      </c>
      <c r="F19" s="355"/>
      <c r="G19" s="356"/>
      <c r="H19" s="356"/>
      <c r="I19" s="356"/>
      <c r="J19" s="356"/>
      <c r="K19" s="356"/>
      <c r="L19" s="356"/>
      <c r="M19" s="357"/>
      <c r="N19" s="215" t="s">
        <v>149</v>
      </c>
      <c r="O19" s="8"/>
      <c r="P19" s="8"/>
      <c r="Q19" s="8"/>
      <c r="R19" s="8"/>
      <c r="S19" s="8"/>
      <c r="T19" s="8"/>
      <c r="U19" s="8"/>
      <c r="V19" s="8"/>
      <c r="W19" s="8"/>
      <c r="X19" s="8"/>
    </row>
    <row r="20" spans="2:24" ht="20.65" customHeight="1" thickBot="1">
      <c r="B20" s="8"/>
      <c r="C20" s="8"/>
      <c r="D20" s="8"/>
      <c r="E20" s="37" t="s">
        <v>32</v>
      </c>
      <c r="F20" s="365"/>
      <c r="G20" s="366"/>
      <c r="H20" s="38" t="s">
        <v>31</v>
      </c>
      <c r="I20" s="366"/>
      <c r="J20" s="366"/>
      <c r="K20" s="38" t="s">
        <v>31</v>
      </c>
      <c r="L20" s="366"/>
      <c r="M20" s="367"/>
      <c r="N20" s="16"/>
      <c r="O20" s="8"/>
      <c r="P20" s="8"/>
      <c r="Q20" s="8"/>
      <c r="R20" s="39"/>
      <c r="S20" s="8"/>
      <c r="T20" s="8"/>
      <c r="U20" s="8"/>
      <c r="V20" s="8"/>
      <c r="W20" s="8"/>
      <c r="X20" s="8"/>
    </row>
    <row r="21" spans="2:24" ht="20.65" customHeight="1" thickBot="1">
      <c r="B21" s="8"/>
      <c r="C21" s="8"/>
      <c r="D21" s="8"/>
      <c r="E21" s="37"/>
      <c r="F21" s="40"/>
      <c r="G21" s="41"/>
      <c r="H21" s="40"/>
      <c r="I21" s="41"/>
      <c r="J21" s="40"/>
      <c r="K21" s="8"/>
      <c r="L21" s="8"/>
      <c r="M21" s="8"/>
      <c r="N21" s="42"/>
      <c r="O21" s="8"/>
      <c r="P21" s="8"/>
      <c r="Q21" s="8"/>
      <c r="R21" s="8"/>
      <c r="S21" s="8"/>
      <c r="T21" s="8"/>
      <c r="U21" s="8"/>
      <c r="V21" s="8"/>
      <c r="W21" s="8"/>
      <c r="X21" s="8"/>
    </row>
    <row r="22" spans="2:24" ht="20.65" customHeight="1" thickBot="1">
      <c r="B22" s="8"/>
      <c r="C22" s="8"/>
      <c r="D22" s="8"/>
      <c r="E22" s="25" t="s">
        <v>30</v>
      </c>
      <c r="F22" s="349"/>
      <c r="G22" s="350"/>
      <c r="H22" s="350"/>
      <c r="I22" s="350"/>
      <c r="J22" s="350"/>
      <c r="K22" s="350"/>
      <c r="L22" s="350"/>
      <c r="M22" s="351"/>
      <c r="N22" s="101" t="s">
        <v>33</v>
      </c>
      <c r="O22" s="8"/>
      <c r="P22" s="8"/>
      <c r="Q22" s="8"/>
      <c r="R22" s="39"/>
      <c r="S22" s="8"/>
      <c r="T22" s="8"/>
      <c r="U22" s="8"/>
      <c r="V22" s="8"/>
      <c r="W22" s="20"/>
      <c r="X22" s="8"/>
    </row>
    <row r="23" spans="2:24" ht="20.65" customHeight="1" thickBot="1">
      <c r="B23" s="8"/>
      <c r="C23" s="8"/>
      <c r="D23" s="8"/>
      <c r="E23" s="43" t="s">
        <v>34</v>
      </c>
      <c r="F23" s="370"/>
      <c r="G23" s="371"/>
      <c r="H23" s="371"/>
      <c r="I23" s="371"/>
      <c r="J23" s="371"/>
      <c r="K23" s="371"/>
      <c r="L23" s="371"/>
      <c r="M23" s="372"/>
      <c r="N23" s="16" t="s">
        <v>141</v>
      </c>
      <c r="O23" s="8"/>
      <c r="P23" s="8"/>
      <c r="Q23" s="8"/>
      <c r="R23" s="8"/>
      <c r="S23" s="8"/>
      <c r="T23" s="8"/>
      <c r="U23" s="8"/>
      <c r="V23" s="8"/>
      <c r="W23" s="20"/>
      <c r="X23" s="8"/>
    </row>
    <row r="24" spans="2:24" ht="20.65" customHeight="1" thickBot="1">
      <c r="B24" s="8"/>
      <c r="C24" s="8"/>
      <c r="D24" s="8"/>
      <c r="E24" s="8"/>
      <c r="F24" s="8"/>
      <c r="G24" s="8"/>
      <c r="H24" s="43"/>
      <c r="I24" s="40"/>
      <c r="J24" s="40"/>
      <c r="K24" s="40"/>
      <c r="L24" s="40"/>
      <c r="M24" s="40"/>
      <c r="N24" s="44"/>
      <c r="O24" s="8"/>
      <c r="P24" s="8"/>
      <c r="Q24" s="8"/>
      <c r="R24" s="8"/>
      <c r="S24" s="8"/>
      <c r="T24" s="8"/>
      <c r="U24" s="8"/>
      <c r="V24" s="8"/>
      <c r="W24" s="8"/>
      <c r="X24" s="8"/>
    </row>
    <row r="25" spans="2:24" ht="13.9" customHeight="1">
      <c r="B25" s="45"/>
      <c r="C25" s="45"/>
      <c r="D25" s="45"/>
      <c r="E25" s="45"/>
      <c r="F25" s="45"/>
      <c r="G25" s="45"/>
      <c r="H25" s="45"/>
      <c r="I25" s="45"/>
      <c r="J25" s="45"/>
      <c r="K25" s="46" t="s">
        <v>35</v>
      </c>
      <c r="L25" s="47"/>
      <c r="M25" s="47"/>
      <c r="N25" s="373" t="s">
        <v>35</v>
      </c>
      <c r="O25" s="373"/>
      <c r="P25" s="45"/>
      <c r="Q25" s="45"/>
      <c r="R25" s="153"/>
      <c r="S25" s="154"/>
      <c r="T25" s="154"/>
      <c r="U25" s="154"/>
      <c r="V25" s="154"/>
      <c r="W25" s="155"/>
      <c r="X25" s="156"/>
    </row>
    <row r="26" spans="2:24" ht="19.899999999999999" customHeight="1">
      <c r="B26" s="25">
        <v>2</v>
      </c>
      <c r="C26" s="48" t="s">
        <v>36</v>
      </c>
      <c r="D26" s="8"/>
      <c r="E26" s="26" t="s">
        <v>24</v>
      </c>
      <c r="F26" s="29" t="s">
        <v>138</v>
      </c>
      <c r="G26" s="8"/>
      <c r="H26" s="20">
        <v>500</v>
      </c>
      <c r="I26" s="36" t="s">
        <v>38</v>
      </c>
      <c r="J26" s="29" t="s">
        <v>39</v>
      </c>
      <c r="K26" s="122">
        <f>COUNTIF(' 参加種目・撮影許可申請書'!H$8:H$15,非表示!G2)+COUNTIF(' 参加種目・撮影許可申請書'!H$8:H$15,非表示!G3)+COUNTIF(' 参加種目・撮影許可申請書'!H$8:H$15,非表示!G4)+COUNTIF(' 参加種目・撮影許可申請書'!H$8:H$15,非表示!G5)</f>
        <v>0</v>
      </c>
      <c r="L26" s="36" t="s">
        <v>40</v>
      </c>
      <c r="M26" s="26" t="s">
        <v>41</v>
      </c>
      <c r="N26" s="374">
        <f>IF(K26="","",H26*K26)</f>
        <v>0</v>
      </c>
      <c r="O26" s="374"/>
      <c r="P26" s="36" t="s">
        <v>38</v>
      </c>
      <c r="Q26" s="8"/>
      <c r="R26" s="157" t="s">
        <v>42</v>
      </c>
      <c r="S26" s="149" t="s">
        <v>43</v>
      </c>
      <c r="T26" s="45"/>
      <c r="U26" s="46"/>
      <c r="V26" s="45"/>
      <c r="W26" s="8"/>
      <c r="X26" s="158"/>
    </row>
    <row r="27" spans="2:24" ht="19.899999999999999" customHeight="1">
      <c r="B27" s="8"/>
      <c r="C27" s="8"/>
      <c r="D27" s="8"/>
      <c r="E27" s="26" t="s">
        <v>25</v>
      </c>
      <c r="F27" s="29" t="s">
        <v>44</v>
      </c>
      <c r="G27" s="8"/>
      <c r="H27" s="20">
        <v>500</v>
      </c>
      <c r="I27" s="36" t="s">
        <v>38</v>
      </c>
      <c r="J27" s="29" t="s">
        <v>39</v>
      </c>
      <c r="K27" s="122">
        <f>COUNTIF(' 参加種目・撮影許可申請書'!H$8:H$15,非表示!G6)</f>
        <v>0</v>
      </c>
      <c r="L27" s="36" t="s">
        <v>40</v>
      </c>
      <c r="M27" s="26" t="s">
        <v>41</v>
      </c>
      <c r="N27" s="374">
        <f>IF(K27="","",H27*K27)</f>
        <v>0</v>
      </c>
      <c r="O27" s="374"/>
      <c r="P27" s="36" t="s">
        <v>38</v>
      </c>
      <c r="Q27" s="8"/>
      <c r="R27" s="159"/>
      <c r="S27" s="150" t="s">
        <v>97</v>
      </c>
      <c r="U27" s="36"/>
      <c r="V27" s="8"/>
      <c r="W27" s="8"/>
      <c r="X27" s="158"/>
    </row>
    <row r="28" spans="2:24" ht="19.899999999999999" customHeight="1">
      <c r="B28" s="8"/>
      <c r="C28" s="8"/>
      <c r="D28" s="8"/>
      <c r="E28" s="26" t="s">
        <v>45</v>
      </c>
      <c r="F28" s="29" t="s">
        <v>46</v>
      </c>
      <c r="G28" s="8"/>
      <c r="H28" s="20">
        <v>1000</v>
      </c>
      <c r="I28" s="36" t="s">
        <v>38</v>
      </c>
      <c r="J28" s="29" t="s">
        <v>39</v>
      </c>
      <c r="K28" s="122">
        <f>COUNTIF(' 参加種目・撮影許可申請書'!H$8:H$15,非表示!G7)</f>
        <v>0</v>
      </c>
      <c r="L28" s="36" t="s">
        <v>40</v>
      </c>
      <c r="M28" s="26" t="s">
        <v>41</v>
      </c>
      <c r="N28" s="374">
        <f>IF(K28="","",H28*K28)</f>
        <v>0</v>
      </c>
      <c r="O28" s="374"/>
      <c r="P28" s="36" t="s">
        <v>38</v>
      </c>
      <c r="Q28" s="8"/>
      <c r="R28" s="160"/>
      <c r="S28" s="151" t="s">
        <v>96</v>
      </c>
      <c r="T28" s="152"/>
      <c r="U28" s="36"/>
      <c r="V28" s="36"/>
      <c r="W28" s="8"/>
      <c r="X28" s="158"/>
    </row>
    <row r="29" spans="2:24" ht="19.899999999999999" customHeight="1" thickBot="1">
      <c r="B29" s="8"/>
      <c r="C29" s="49"/>
      <c r="D29" s="26"/>
      <c r="E29" s="26" t="s">
        <v>47</v>
      </c>
      <c r="F29" s="29" t="s">
        <v>48</v>
      </c>
      <c r="G29" s="8"/>
      <c r="H29" s="50">
        <v>1000</v>
      </c>
      <c r="I29" s="51" t="s">
        <v>38</v>
      </c>
      <c r="J29" s="52" t="s">
        <v>39</v>
      </c>
      <c r="K29" s="123">
        <f>COUNTIF(' 参加種目・撮影許可申請書'!H$8:H$15,非表示!G8)+COUNTIF(' 参加種目・撮影許可申請書'!H$8:H$15,非表示!G9)+COUNTIF(' 参加種目・撮影許可申請書'!H$8:H$15,非表示!G10)+COUNTIF(' 参加種目・撮影許可申請書'!H$8:H$15,非表示!G11)+COUNTIF(' 参加種目・撮影許可申請書'!H$8:H$15,非表示!G12)</f>
        <v>0</v>
      </c>
      <c r="L29" s="51" t="s">
        <v>40</v>
      </c>
      <c r="M29" s="53" t="s">
        <v>41</v>
      </c>
      <c r="N29" s="375">
        <f>IF(K29="","",H29*K29)</f>
        <v>0</v>
      </c>
      <c r="O29" s="375"/>
      <c r="P29" s="51" t="s">
        <v>38</v>
      </c>
      <c r="Q29" s="8"/>
      <c r="R29" s="160" t="s">
        <v>94</v>
      </c>
      <c r="S29" s="47" t="s">
        <v>98</v>
      </c>
      <c r="T29" s="36"/>
      <c r="U29" s="36"/>
      <c r="V29" s="36"/>
      <c r="W29" s="8"/>
      <c r="X29" s="158"/>
    </row>
    <row r="30" spans="2:24" ht="19.899999999999999" customHeight="1" thickTop="1" thickBot="1">
      <c r="B30" s="8"/>
      <c r="C30" s="8"/>
      <c r="D30" s="25"/>
      <c r="E30" s="54"/>
      <c r="F30" s="8"/>
      <c r="G30" s="55"/>
      <c r="H30" s="368" t="s">
        <v>49</v>
      </c>
      <c r="I30" s="368"/>
      <c r="J30" s="8"/>
      <c r="K30" s="124">
        <f>SUM(K26:K29)</f>
        <v>0</v>
      </c>
      <c r="L30" s="36" t="s">
        <v>40</v>
      </c>
      <c r="M30" s="8"/>
      <c r="N30" s="369">
        <f>N26+N27+N28+N29</f>
        <v>0</v>
      </c>
      <c r="O30" s="369"/>
      <c r="P30" s="36" t="s">
        <v>38</v>
      </c>
      <c r="Q30" s="8"/>
      <c r="R30" s="161"/>
      <c r="S30" s="162"/>
      <c r="T30" s="163"/>
      <c r="U30" s="163"/>
      <c r="V30" s="163"/>
      <c r="W30" s="164"/>
      <c r="X30" s="165"/>
    </row>
    <row r="31" spans="2:24" ht="19.899999999999999" customHeight="1">
      <c r="B31" s="8"/>
      <c r="C31" s="8"/>
      <c r="D31" s="25"/>
      <c r="E31" s="54"/>
      <c r="F31" s="8"/>
      <c r="G31" s="55"/>
      <c r="H31" s="26"/>
      <c r="I31" s="26"/>
      <c r="J31" s="8"/>
      <c r="K31" s="26"/>
      <c r="L31" s="36"/>
      <c r="M31" s="8"/>
      <c r="N31" s="102"/>
      <c r="O31" s="102"/>
      <c r="P31" s="36"/>
      <c r="Q31" s="8"/>
      <c r="R31" s="8"/>
      <c r="S31" s="8"/>
      <c r="T31" s="8"/>
      <c r="U31" s="8"/>
      <c r="V31" s="8"/>
      <c r="W31" s="8"/>
      <c r="X31" s="8"/>
    </row>
    <row r="32" spans="2:24" ht="19.899999999999999" customHeight="1">
      <c r="B32" s="45"/>
      <c r="C32" s="45"/>
      <c r="D32" s="56"/>
      <c r="E32" s="45"/>
      <c r="F32" s="45"/>
      <c r="G32" s="45"/>
      <c r="H32" s="45"/>
      <c r="I32" s="45"/>
      <c r="J32" s="45"/>
      <c r="K32" s="45"/>
      <c r="L32" s="45"/>
      <c r="M32" s="45"/>
      <c r="N32" s="45"/>
      <c r="O32" s="45"/>
      <c r="P32" s="45"/>
      <c r="Q32" s="45"/>
      <c r="R32" s="45"/>
      <c r="S32" s="45"/>
      <c r="T32" s="8"/>
      <c r="U32" s="8"/>
      <c r="V32" s="8"/>
      <c r="W32" s="45"/>
      <c r="X32" s="45"/>
    </row>
    <row r="33" spans="2:24" ht="19.899999999999999" customHeight="1">
      <c r="B33" s="8">
        <v>3</v>
      </c>
      <c r="C33" s="57" t="s">
        <v>50</v>
      </c>
      <c r="D33" s="22"/>
      <c r="E33" s="58"/>
      <c r="F33" s="8"/>
      <c r="G33" s="8"/>
      <c r="H33" s="103" t="s">
        <v>8</v>
      </c>
      <c r="I33" s="59" t="s">
        <v>43</v>
      </c>
      <c r="J33" s="104" t="s">
        <v>9</v>
      </c>
      <c r="K33" s="59" t="s">
        <v>43</v>
      </c>
      <c r="L33" s="8"/>
      <c r="M33" s="8"/>
      <c r="N33" s="8"/>
      <c r="O33" s="8"/>
      <c r="P33" s="60">
        <v>4</v>
      </c>
      <c r="Q33" s="11" t="s">
        <v>51</v>
      </c>
      <c r="R33" s="8"/>
      <c r="S33" s="8"/>
      <c r="T33" s="8"/>
      <c r="U33" s="8"/>
      <c r="V33" s="8"/>
      <c r="W33" s="46" t="s">
        <v>35</v>
      </c>
      <c r="X33" s="45"/>
    </row>
    <row r="34" spans="2:24" ht="19.899999999999999" customHeight="1">
      <c r="B34" s="8"/>
      <c r="C34" s="61"/>
      <c r="D34" s="62"/>
      <c r="E34" s="26" t="s">
        <v>24</v>
      </c>
      <c r="F34" s="29" t="s">
        <v>37</v>
      </c>
      <c r="G34" s="8"/>
      <c r="H34" s="8"/>
      <c r="I34" s="122">
        <f>COUNTIFS(' 参加種目・撮影許可申請書'!$S$8:$S$15,非表示!R2)+COUNTIFS(' 参加種目・撮影許可申請書'!$S$8:$S$15,非表示!R3)+COUNTIFS(' 参加種目・撮影許可申請書'!$S$8:$S$15,非表示!R4)+COUNTIFS(' 参加種目・撮影許可申請書'!$S$8:$S$15,非表示!R5)</f>
        <v>0</v>
      </c>
      <c r="J34" s="147" t="s">
        <v>20</v>
      </c>
      <c r="K34" s="122">
        <f>COUNTIFS(' 参加種目・撮影許可申請書'!$S$8:$S$15,非表示!Q2)+COUNTIFS(' 参加種目・撮影許可申請書'!$S$8:$S$15,非表示!Q3)+COUNTIFS(' 参加種目・撮影許可申請書'!$S$8:$S$15,非表示!Q4)+COUNTIFS(' 参加種目・撮影許可申請書'!$S$8:$S$15,非表示!Q5)</f>
        <v>0</v>
      </c>
      <c r="L34" s="20" t="s">
        <v>20</v>
      </c>
      <c r="M34" s="8"/>
      <c r="N34" s="8"/>
      <c r="O34" s="8"/>
      <c r="P34" s="8"/>
      <c r="Q34" s="22" t="s">
        <v>52</v>
      </c>
      <c r="R34" s="8"/>
      <c r="S34" s="8"/>
      <c r="T34" s="8"/>
      <c r="U34" s="8"/>
      <c r="V34" s="8"/>
      <c r="W34" s="121">
        <f>SUM(' 参加種目・撮影許可申請書'!S34:S38)</f>
        <v>0</v>
      </c>
      <c r="X34" s="64" t="s">
        <v>20</v>
      </c>
    </row>
    <row r="35" spans="2:24" ht="19.899999999999999" customHeight="1">
      <c r="B35" s="8"/>
      <c r="C35" s="63"/>
      <c r="D35" s="62"/>
      <c r="E35" s="26" t="s">
        <v>53</v>
      </c>
      <c r="F35" s="29" t="s">
        <v>44</v>
      </c>
      <c r="G35" s="8"/>
      <c r="H35" s="8"/>
      <c r="I35" s="122">
        <f>COUNTIFS(' 参加種目・撮影許可申請書'!$S$8:$S$15,非表示!R6)</f>
        <v>0</v>
      </c>
      <c r="J35" s="147" t="s">
        <v>20</v>
      </c>
      <c r="K35" s="122">
        <f>COUNTIFS(' 参加種目・撮影許可申請書'!$S$8:$S$15,非表示!Q6)</f>
        <v>0</v>
      </c>
      <c r="L35" s="20" t="s">
        <v>20</v>
      </c>
      <c r="M35" s="8"/>
      <c r="N35" s="8"/>
      <c r="O35" s="8"/>
      <c r="P35" s="8"/>
      <c r="Q35" s="62"/>
      <c r="R35" s="8"/>
      <c r="S35" s="8"/>
      <c r="T35" s="8"/>
      <c r="U35" s="8"/>
      <c r="V35" s="8"/>
      <c r="W35" s="8"/>
      <c r="X35" s="8"/>
    </row>
    <row r="36" spans="2:24" ht="19.899999999999999" customHeight="1">
      <c r="B36" s="8"/>
      <c r="C36" s="63"/>
      <c r="D36" s="62"/>
      <c r="E36" s="26" t="s">
        <v>45</v>
      </c>
      <c r="F36" s="29" t="s">
        <v>46</v>
      </c>
      <c r="G36" s="8"/>
      <c r="H36" s="8"/>
      <c r="I36" s="122">
        <f>COUNTIFS(' 参加種目・撮影許可申請書'!$S$8:$S$15,非表示!R7)</f>
        <v>0</v>
      </c>
      <c r="J36" s="147" t="s">
        <v>20</v>
      </c>
      <c r="K36" s="122">
        <f>COUNTIFS(' 参加種目・撮影許可申請書'!$S$8:$S$15,非表示!Q7)</f>
        <v>0</v>
      </c>
      <c r="L36" s="20" t="s">
        <v>20</v>
      </c>
      <c r="M36" s="8"/>
      <c r="N36" s="8"/>
      <c r="O36" s="8"/>
      <c r="P36" s="8">
        <v>5</v>
      </c>
      <c r="Q36" s="57" t="s">
        <v>54</v>
      </c>
      <c r="R36" s="64"/>
      <c r="S36" s="8"/>
      <c r="T36" s="8"/>
      <c r="U36" s="8"/>
      <c r="V36" s="8"/>
      <c r="W36" s="46" t="s">
        <v>35</v>
      </c>
      <c r="X36" s="8"/>
    </row>
    <row r="37" spans="2:24" ht="19.899999999999999" customHeight="1" thickBot="1">
      <c r="B37" s="8"/>
      <c r="C37" s="8"/>
      <c r="D37" s="8"/>
      <c r="E37" s="26" t="s">
        <v>47</v>
      </c>
      <c r="F37" s="29" t="s">
        <v>48</v>
      </c>
      <c r="G37" s="8"/>
      <c r="H37" s="65"/>
      <c r="I37" s="123">
        <f>COUNTIFS(' 参加種目・撮影許可申請書'!$S$8:$S$15,非表示!R8)+COUNTIFS(' 参加種目・撮影許可申請書'!$S$8:$S$15,非表示!R9)+COUNTIFS(' 参加種目・撮影許可申請書'!$S$8:$S$15,非表示!R10)+COUNTIFS(' 参加種目・撮影許可申請書'!$S$8:$S$15,非表示!R11)+COUNTIFS(' 参加種目・撮影許可申請書'!$S$8:$S$15,非表示!R12)</f>
        <v>0</v>
      </c>
      <c r="J37" s="148" t="s">
        <v>20</v>
      </c>
      <c r="K37" s="123">
        <f>COUNTIFS(' 参加種目・撮影許可申請書'!$S$8:$S$15,非表示!Q8)+COUNTIFS(' 参加種目・撮影許可申請書'!$S$8:$S$15,非表示!Q9)+COUNTIFS(' 参加種目・撮影許可申請書'!$S$8:$S$15,非表示!Q10)+COUNTIFS(' 参加種目・撮影許可申請書'!$S$8:$S$15,非表示!Q11)+COUNTIFS(' 参加種目・撮影許可申請書'!$S$8:$S$15,非表示!Q12)</f>
        <v>0</v>
      </c>
      <c r="L37" s="66" t="s">
        <v>20</v>
      </c>
      <c r="M37" s="8"/>
      <c r="N37" s="59" t="s">
        <v>43</v>
      </c>
      <c r="O37" s="8"/>
      <c r="P37" s="8"/>
      <c r="Q37" s="22" t="s">
        <v>55</v>
      </c>
      <c r="R37" s="8"/>
      <c r="S37" s="8"/>
      <c r="T37" s="8"/>
      <c r="U37" s="8"/>
      <c r="V37" s="67"/>
      <c r="W37" s="121">
        <f>COUNTIF(' 参加種目・撮影許可申請書'!R8:R15,非表示!L2)</f>
        <v>0</v>
      </c>
      <c r="X37" s="64" t="s">
        <v>20</v>
      </c>
    </row>
    <row r="38" spans="2:24" ht="19.899999999999999" customHeight="1" thickTop="1">
      <c r="B38" s="8"/>
      <c r="C38" s="8"/>
      <c r="D38" s="8"/>
      <c r="E38" s="8"/>
      <c r="F38" s="29"/>
      <c r="G38" s="29"/>
      <c r="H38" s="21" t="s">
        <v>56</v>
      </c>
      <c r="I38" s="124">
        <f>SUM(I34:I37)</f>
        <v>0</v>
      </c>
      <c r="J38" s="147" t="s">
        <v>20</v>
      </c>
      <c r="K38" s="124">
        <f>SUM(K34:K37)</f>
        <v>0</v>
      </c>
      <c r="L38" s="20" t="s">
        <v>20</v>
      </c>
      <c r="M38" s="68" t="s">
        <v>10</v>
      </c>
      <c r="N38" s="146">
        <f>I38+K38</f>
        <v>0</v>
      </c>
      <c r="O38" s="16" t="s">
        <v>20</v>
      </c>
      <c r="P38" s="8"/>
      <c r="Q38" s="172" t="s">
        <v>95</v>
      </c>
      <c r="R38" s="8"/>
      <c r="S38" s="8"/>
      <c r="T38" s="8"/>
      <c r="U38" s="8"/>
      <c r="V38" s="8"/>
      <c r="W38" s="8"/>
      <c r="X38" s="8"/>
    </row>
    <row r="39" spans="2:24">
      <c r="B39" s="8"/>
      <c r="C39" s="8"/>
      <c r="D39" s="8"/>
      <c r="E39" s="8"/>
      <c r="F39" s="8"/>
      <c r="G39" s="8"/>
      <c r="H39" s="8"/>
      <c r="I39" s="8"/>
      <c r="J39" s="8"/>
      <c r="K39" s="8"/>
      <c r="L39" s="8"/>
      <c r="M39" s="8"/>
      <c r="N39" s="8"/>
      <c r="O39" s="8"/>
      <c r="P39" s="8"/>
      <c r="Q39" s="8"/>
      <c r="R39" s="8"/>
      <c r="S39" s="8"/>
      <c r="T39" s="8"/>
      <c r="U39" s="8"/>
      <c r="V39" s="8"/>
      <c r="W39" s="8"/>
      <c r="X39" s="8"/>
    </row>
    <row r="40" spans="2:24">
      <c r="B40" s="8"/>
      <c r="C40" s="8"/>
      <c r="D40" s="8"/>
      <c r="E40" s="8"/>
      <c r="F40" s="8"/>
      <c r="G40" s="8"/>
      <c r="H40" s="8"/>
      <c r="I40" s="8"/>
      <c r="J40" s="8"/>
      <c r="K40" s="8"/>
      <c r="L40" s="8"/>
      <c r="M40" s="8"/>
      <c r="N40" s="8"/>
      <c r="O40" s="8"/>
      <c r="P40" s="8"/>
      <c r="Q40" s="8"/>
      <c r="R40" s="8"/>
      <c r="S40" s="8"/>
      <c r="T40" s="8"/>
      <c r="U40" s="8"/>
      <c r="V40" s="8"/>
      <c r="W40" s="8"/>
      <c r="X40" s="8"/>
    </row>
  </sheetData>
  <sheetProtection algorithmName="SHA-512" hashValue="n881gxffd5dO8NTDKe+JKeh0e6jdwRFKXtkmULIPmkZIdrulIIg8ZWHVGQTuwdX/f9qBWwxtv79fiM3je3oDlQ==" saltValue="98GN6LChFstEBgzogKRR6A==" spinCount="100000" sheet="1" objects="1" scenarios="1"/>
  <mergeCells count="27">
    <mergeCell ref="H30:I30"/>
    <mergeCell ref="N30:O30"/>
    <mergeCell ref="F23:M23"/>
    <mergeCell ref="N25:O25"/>
    <mergeCell ref="N26:O26"/>
    <mergeCell ref="N27:O27"/>
    <mergeCell ref="N28:O28"/>
    <mergeCell ref="N29:O29"/>
    <mergeCell ref="F22:M22"/>
    <mergeCell ref="F13:M13"/>
    <mergeCell ref="F14:M14"/>
    <mergeCell ref="F15:G15"/>
    <mergeCell ref="I15:J15"/>
    <mergeCell ref="L15:M15"/>
    <mergeCell ref="F16:M16"/>
    <mergeCell ref="F18:M18"/>
    <mergeCell ref="F19:M19"/>
    <mergeCell ref="F20:G20"/>
    <mergeCell ref="I20:J20"/>
    <mergeCell ref="L20:M20"/>
    <mergeCell ref="F12:Q12"/>
    <mergeCell ref="R2:S2"/>
    <mergeCell ref="T2:V2"/>
    <mergeCell ref="W2:X2"/>
    <mergeCell ref="W3:X3"/>
    <mergeCell ref="N4:O4"/>
    <mergeCell ref="P4:X4"/>
  </mergeCells>
  <phoneticPr fontId="3"/>
  <dataValidations count="5">
    <dataValidation type="whole" allowBlank="1" showInputMessage="1" showErrorMessage="1" sqref="E30:E31" xr:uid="{770A6710-5A41-42C3-81A5-E0305F2BD904}">
      <formula1>0</formula1>
      <formula2>8</formula2>
    </dataValidation>
    <dataValidation type="textLength" operator="equal" showInputMessage="1" showErrorMessage="1" errorTitle="郵便番号エラー" error="３桁で入力してください。" sqref="F11" xr:uid="{2E9D2F52-8210-4F92-8273-54CB914320D9}">
      <formula1>3</formula1>
    </dataValidation>
    <dataValidation type="textLength" operator="equal" showInputMessage="1" showErrorMessage="1" errorTitle="郵便番号エラー" error="4桁で入力してください。" sqref="H11:I11" xr:uid="{9467EC31-7688-45DA-B529-3FCFF9144663}">
      <formula1>4</formula1>
    </dataValidation>
    <dataValidation type="textLength" operator="greaterThan" showInputMessage="1" showErrorMessage="1" errorTitle="空欄エラー" error="入力必須です。" sqref="F18 F12:F13 F22" xr:uid="{034E380E-8122-4E81-AC58-746C36C431C3}">
      <formula1>0</formula1>
    </dataValidation>
    <dataValidation type="textLength" operator="greaterThan" showInputMessage="1" showErrorMessage="1" errorTitle="空白エラー" error="入力必須です。" sqref="U12 F19:F21 I24:M24 I17 I20 L15 F14:F16 I15 L20 F23" xr:uid="{F0AFC27E-1EA4-432E-86B6-942037F2C1C7}">
      <formula1>0</formula1>
    </dataValidation>
  </dataValidations>
  <pageMargins left="0.23622047244094491" right="0.23622047244094491" top="0.59055118110236227" bottom="0.39370078740157483" header="0" footer="0"/>
  <pageSetup paperSize="9" orientation="portrait" horizontalDpi="4294967293" r:id="rId1"/>
  <ignoredErrors>
    <ignoredError sqref="C6"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26EC-497A-4E5C-8125-5A5E49E7A722}">
  <sheetPr codeName="Sheet3"/>
  <dimension ref="B1:W39"/>
  <sheetViews>
    <sheetView view="pageBreakPreview" zoomScaleNormal="100" zoomScaleSheetLayoutView="100" workbookViewId="0">
      <selection activeCell="V22" sqref="V22"/>
    </sheetView>
  </sheetViews>
  <sheetFormatPr defaultRowHeight="18.75"/>
  <cols>
    <col min="1" max="1" width="1.25" customWidth="1"/>
    <col min="2" max="2" width="3.375" customWidth="1"/>
    <col min="3" max="4" width="10.875" customWidth="1"/>
    <col min="5" max="5" width="3.75" customWidth="1"/>
    <col min="6" max="6" width="7.75" customWidth="1"/>
    <col min="7" max="7" width="0.25" customWidth="1"/>
    <col min="8" max="8" width="7.75" customWidth="1"/>
    <col min="9" max="9" width="3.75" customWidth="1"/>
    <col min="10" max="10" width="9.125" customWidth="1"/>
    <col min="11" max="11" width="4.5" bestFit="1" customWidth="1"/>
    <col min="12" max="16" width="3.75" customWidth="1"/>
    <col min="17" max="17" width="6.75" customWidth="1"/>
    <col min="18" max="18" width="4.375" customWidth="1"/>
    <col min="19" max="19" width="0.125" style="145" customWidth="1"/>
    <col min="20" max="20" width="12.125" customWidth="1"/>
  </cols>
  <sheetData>
    <row r="1" spans="2:23" ht="7.15" customHeight="1"/>
    <row r="2" spans="2:23" ht="19.899999999999999" customHeight="1" thickBot="1">
      <c r="B2" s="1"/>
      <c r="C2" s="1"/>
      <c r="D2" s="1"/>
      <c r="E2" s="1"/>
      <c r="F2" s="1"/>
      <c r="G2" s="1"/>
      <c r="H2" s="1"/>
      <c r="I2" s="1"/>
      <c r="J2" s="1"/>
      <c r="K2" s="1"/>
      <c r="L2" s="1"/>
      <c r="M2" s="1"/>
      <c r="N2" s="1"/>
      <c r="O2" s="1"/>
      <c r="P2" s="1"/>
    </row>
    <row r="3" spans="2:23" ht="19.899999999999999" customHeight="1" thickBot="1">
      <c r="B3" s="1">
        <v>6</v>
      </c>
      <c r="C3" s="74" t="s">
        <v>163</v>
      </c>
      <c r="D3" s="2"/>
      <c r="E3" s="1"/>
      <c r="F3" s="1"/>
      <c r="G3" s="1"/>
      <c r="H3" s="1"/>
      <c r="I3" s="1"/>
      <c r="J3" s="1"/>
      <c r="K3" s="1"/>
      <c r="L3" s="1"/>
      <c r="M3" s="1"/>
      <c r="N3" s="1"/>
      <c r="O3" s="1"/>
      <c r="P3" s="69" t="s">
        <v>58</v>
      </c>
      <c r="Q3" s="328" t="str">
        <f>IF(参加申込書!W3=0,"",参加申込書!W3)</f>
        <v/>
      </c>
      <c r="R3" s="329"/>
    </row>
    <row r="4" spans="2:23" ht="15" customHeight="1">
      <c r="B4" s="1"/>
      <c r="C4" s="1"/>
      <c r="D4" s="1"/>
      <c r="E4" s="1"/>
      <c r="F4" s="1"/>
      <c r="G4" s="1"/>
      <c r="H4" s="127"/>
      <c r="I4" s="128" t="s">
        <v>7</v>
      </c>
      <c r="J4" s="181"/>
      <c r="K4" s="1"/>
      <c r="L4" s="1"/>
      <c r="M4" s="1"/>
      <c r="N4" s="1"/>
      <c r="O4" s="3"/>
      <c r="P4" s="1"/>
      <c r="Q4" s="125"/>
      <c r="R4" s="1"/>
    </row>
    <row r="5" spans="2:23" ht="23.65" customHeight="1">
      <c r="B5" s="79" t="s">
        <v>0</v>
      </c>
      <c r="C5" s="79" t="s">
        <v>67</v>
      </c>
      <c r="D5" s="79" t="s">
        <v>4</v>
      </c>
      <c r="E5" s="96" t="s">
        <v>68</v>
      </c>
      <c r="F5" s="100" t="s">
        <v>69</v>
      </c>
      <c r="G5" s="80"/>
      <c r="H5" s="220" t="s">
        <v>162</v>
      </c>
      <c r="I5" s="109" t="s">
        <v>70</v>
      </c>
      <c r="J5" s="81" t="s">
        <v>150</v>
      </c>
      <c r="K5" s="96" t="s">
        <v>71</v>
      </c>
      <c r="L5" s="286" t="s">
        <v>72</v>
      </c>
      <c r="M5" s="287"/>
      <c r="N5" s="287"/>
      <c r="O5" s="287"/>
      <c r="P5" s="288"/>
      <c r="Q5" s="219" t="s">
        <v>151</v>
      </c>
      <c r="R5" s="166" t="s">
        <v>73</v>
      </c>
    </row>
    <row r="6" spans="2:23" ht="19.899999999999999" customHeight="1">
      <c r="B6" s="232" t="s">
        <v>74</v>
      </c>
      <c r="C6" s="233" t="s">
        <v>75</v>
      </c>
      <c r="D6" s="235" t="s">
        <v>76</v>
      </c>
      <c r="E6" s="233" t="s">
        <v>77</v>
      </c>
      <c r="F6" s="237">
        <v>19880907</v>
      </c>
      <c r="G6" s="82"/>
      <c r="H6" s="129" t="s">
        <v>87</v>
      </c>
      <c r="I6" s="248">
        <f>IF(F6="","",ROUNDDOWN((非表示!$B$5-F6)/10000,0))</f>
        <v>37</v>
      </c>
      <c r="J6" s="182" t="s">
        <v>88</v>
      </c>
      <c r="K6" s="141">
        <v>50</v>
      </c>
      <c r="L6" s="105"/>
      <c r="M6" s="167" t="s">
        <v>81</v>
      </c>
      <c r="N6" s="88" t="s">
        <v>140</v>
      </c>
      <c r="O6" s="167" t="s">
        <v>83</v>
      </c>
      <c r="P6" s="106" t="s">
        <v>89</v>
      </c>
      <c r="Q6" s="322" t="s">
        <v>85</v>
      </c>
      <c r="R6" s="326" t="s">
        <v>86</v>
      </c>
    </row>
    <row r="7" spans="2:23" ht="19.899999999999999" customHeight="1" thickBot="1">
      <c r="B7" s="232"/>
      <c r="C7" s="234"/>
      <c r="D7" s="236"/>
      <c r="E7" s="234"/>
      <c r="F7" s="238"/>
      <c r="G7" s="83"/>
      <c r="H7" s="130" t="s">
        <v>78</v>
      </c>
      <c r="I7" s="249"/>
      <c r="J7" s="183" t="s">
        <v>79</v>
      </c>
      <c r="K7" s="142">
        <v>200</v>
      </c>
      <c r="L7" s="107" t="s">
        <v>80</v>
      </c>
      <c r="M7" s="168" t="s">
        <v>81</v>
      </c>
      <c r="N7" s="93" t="s">
        <v>82</v>
      </c>
      <c r="O7" s="168" t="s">
        <v>83</v>
      </c>
      <c r="P7" s="108" t="s">
        <v>84</v>
      </c>
      <c r="Q7" s="323"/>
      <c r="R7" s="327"/>
    </row>
    <row r="8" spans="2:23" ht="19.899999999999999" customHeight="1">
      <c r="B8" s="239">
        <v>1</v>
      </c>
      <c r="C8" s="240"/>
      <c r="D8" s="242"/>
      <c r="E8" s="244"/>
      <c r="F8" s="284"/>
      <c r="G8" s="84"/>
      <c r="H8" s="131"/>
      <c r="I8" s="248" t="str">
        <f>IF(F8="","",ROUNDDOWN((非表示!$B$5-F8)/10000,0))</f>
        <v/>
      </c>
      <c r="J8" s="137"/>
      <c r="K8" s="140"/>
      <c r="L8" s="85"/>
      <c r="M8" s="169" t="s">
        <v>81</v>
      </c>
      <c r="N8" s="85"/>
      <c r="O8" s="169" t="s">
        <v>83</v>
      </c>
      <c r="P8" s="86"/>
      <c r="Q8" s="242"/>
      <c r="R8" s="324"/>
      <c r="S8" s="332" t="str">
        <f>CONCATENATE(E8,H8)</f>
        <v/>
      </c>
    </row>
    <row r="9" spans="2:23" ht="19.899999999999999" customHeight="1">
      <c r="B9" s="239"/>
      <c r="C9" s="241"/>
      <c r="D9" s="243"/>
      <c r="E9" s="245"/>
      <c r="F9" s="285"/>
      <c r="G9" s="87"/>
      <c r="H9" s="132"/>
      <c r="I9" s="249"/>
      <c r="J9" s="138"/>
      <c r="K9" s="141"/>
      <c r="L9" s="89"/>
      <c r="M9" s="167" t="s">
        <v>81</v>
      </c>
      <c r="N9" s="89"/>
      <c r="O9" s="167" t="s">
        <v>83</v>
      </c>
      <c r="P9" s="90"/>
      <c r="Q9" s="243"/>
      <c r="R9" s="325"/>
      <c r="S9" s="332"/>
    </row>
    <row r="10" spans="2:23" ht="19.899999999999999" customHeight="1">
      <c r="B10" s="239">
        <v>2</v>
      </c>
      <c r="C10" s="246"/>
      <c r="D10" s="247"/>
      <c r="E10" s="289"/>
      <c r="F10" s="290"/>
      <c r="G10" s="91"/>
      <c r="H10" s="133"/>
      <c r="I10" s="248" t="str">
        <f>IF(F10="","",ROUNDDOWN((非表示!$B$5-F10)/10000,0))</f>
        <v/>
      </c>
      <c r="J10" s="138"/>
      <c r="K10" s="141"/>
      <c r="L10" s="89"/>
      <c r="M10" s="167" t="s">
        <v>81</v>
      </c>
      <c r="N10" s="89"/>
      <c r="O10" s="167" t="s">
        <v>83</v>
      </c>
      <c r="P10" s="90"/>
      <c r="Q10" s="247"/>
      <c r="R10" s="330"/>
      <c r="S10" s="332" t="str">
        <f>CONCATENATE(E10,H10)</f>
        <v/>
      </c>
      <c r="W10" s="114"/>
    </row>
    <row r="11" spans="2:23" ht="19.899999999999999" customHeight="1">
      <c r="B11" s="239"/>
      <c r="C11" s="241"/>
      <c r="D11" s="243"/>
      <c r="E11" s="245"/>
      <c r="F11" s="285"/>
      <c r="G11" s="87"/>
      <c r="H11" s="132"/>
      <c r="I11" s="249"/>
      <c r="J11" s="138"/>
      <c r="K11" s="141"/>
      <c r="L11" s="89"/>
      <c r="M11" s="167" t="s">
        <v>81</v>
      </c>
      <c r="N11" s="89"/>
      <c r="O11" s="167" t="s">
        <v>83</v>
      </c>
      <c r="P11" s="90"/>
      <c r="Q11" s="243"/>
      <c r="R11" s="325"/>
      <c r="S11" s="332"/>
    </row>
    <row r="12" spans="2:23" ht="19.899999999999999" customHeight="1">
      <c r="B12" s="239">
        <v>3</v>
      </c>
      <c r="C12" s="246"/>
      <c r="D12" s="247"/>
      <c r="E12" s="289"/>
      <c r="F12" s="290"/>
      <c r="G12" s="91"/>
      <c r="H12" s="134"/>
      <c r="I12" s="248" t="str">
        <f>IF(F12="","",ROUNDDOWN((非表示!$B$5-F12)/10000,0))</f>
        <v/>
      </c>
      <c r="J12" s="138"/>
      <c r="K12" s="141"/>
      <c r="L12" s="89"/>
      <c r="M12" s="167" t="s">
        <v>81</v>
      </c>
      <c r="N12" s="89"/>
      <c r="O12" s="167" t="s">
        <v>83</v>
      </c>
      <c r="P12" s="90"/>
      <c r="Q12" s="247"/>
      <c r="R12" s="330"/>
      <c r="S12" s="332" t="str">
        <f>CONCATENATE(E12,H12)</f>
        <v/>
      </c>
    </row>
    <row r="13" spans="2:23" ht="19.899999999999999" customHeight="1">
      <c r="B13" s="239"/>
      <c r="C13" s="241"/>
      <c r="D13" s="243"/>
      <c r="E13" s="245"/>
      <c r="F13" s="285"/>
      <c r="G13" s="87"/>
      <c r="H13" s="132"/>
      <c r="I13" s="249"/>
      <c r="J13" s="138"/>
      <c r="K13" s="141"/>
      <c r="L13" s="89"/>
      <c r="M13" s="167" t="s">
        <v>81</v>
      </c>
      <c r="N13" s="89"/>
      <c r="O13" s="167" t="s">
        <v>83</v>
      </c>
      <c r="P13" s="90"/>
      <c r="Q13" s="243"/>
      <c r="R13" s="325"/>
      <c r="S13" s="332"/>
    </row>
    <row r="14" spans="2:23" ht="19.899999999999999" customHeight="1">
      <c r="B14" s="239">
        <v>4</v>
      </c>
      <c r="C14" s="301"/>
      <c r="D14" s="303"/>
      <c r="E14" s="305"/>
      <c r="F14" s="307"/>
      <c r="G14" s="126"/>
      <c r="H14" s="135"/>
      <c r="I14" s="248" t="str">
        <f>IF(F14="","",ROUNDDOWN((非表示!$B$5-F14)/10000,0))</f>
        <v/>
      </c>
      <c r="J14" s="138"/>
      <c r="K14" s="141"/>
      <c r="L14" s="89"/>
      <c r="M14" s="167" t="s">
        <v>81</v>
      </c>
      <c r="N14" s="89"/>
      <c r="O14" s="167" t="s">
        <v>83</v>
      </c>
      <c r="P14" s="90"/>
      <c r="Q14" s="247"/>
      <c r="R14" s="330"/>
      <c r="S14" s="332" t="str">
        <f>CONCATENATE(E14,H14)</f>
        <v/>
      </c>
    </row>
    <row r="15" spans="2:23" ht="19.899999999999999" customHeight="1" thickBot="1">
      <c r="B15" s="239"/>
      <c r="C15" s="302"/>
      <c r="D15" s="304"/>
      <c r="E15" s="306"/>
      <c r="F15" s="308"/>
      <c r="G15" s="92"/>
      <c r="H15" s="136"/>
      <c r="I15" s="249"/>
      <c r="J15" s="139"/>
      <c r="K15" s="142"/>
      <c r="L15" s="94"/>
      <c r="M15" s="168" t="s">
        <v>81</v>
      </c>
      <c r="N15" s="94"/>
      <c r="O15" s="168" t="s">
        <v>83</v>
      </c>
      <c r="P15" s="95"/>
      <c r="Q15" s="304"/>
      <c r="R15" s="331"/>
      <c r="S15" s="332"/>
    </row>
    <row r="16" spans="2:23" ht="19.899999999999999" customHeight="1" thickBot="1">
      <c r="B16" s="1"/>
      <c r="C16" s="1"/>
      <c r="D16" s="1"/>
      <c r="E16" s="1"/>
      <c r="F16" s="1"/>
      <c r="G16" s="1"/>
      <c r="H16" s="1"/>
      <c r="I16" s="1"/>
      <c r="J16" s="1"/>
      <c r="K16" s="1"/>
      <c r="L16" s="1"/>
      <c r="M16" s="1"/>
      <c r="N16" s="1"/>
      <c r="O16" s="3"/>
      <c r="P16" s="1"/>
      <c r="Q16" s="1"/>
      <c r="R16" s="1"/>
    </row>
    <row r="17" spans="2:18" ht="19.899999999999999" customHeight="1">
      <c r="B17" s="278"/>
      <c r="C17" s="279" t="s">
        <v>161</v>
      </c>
      <c r="D17" s="280"/>
      <c r="E17" s="280"/>
      <c r="F17" s="280"/>
      <c r="G17" s="281"/>
      <c r="H17" s="179" t="s">
        <v>90</v>
      </c>
      <c r="I17" s="218">
        <v>1</v>
      </c>
      <c r="J17" s="309"/>
      <c r="K17" s="310"/>
      <c r="L17" s="311"/>
      <c r="M17" s="173" t="s">
        <v>91</v>
      </c>
      <c r="N17" s="309"/>
      <c r="O17" s="310"/>
      <c r="P17" s="310"/>
      <c r="Q17" s="311"/>
      <c r="R17" s="174" t="s">
        <v>146</v>
      </c>
    </row>
    <row r="18" spans="2:18" ht="19.899999999999999" customHeight="1">
      <c r="B18" s="278"/>
      <c r="C18" s="312" t="s">
        <v>92</v>
      </c>
      <c r="D18" s="313"/>
      <c r="E18" s="313"/>
      <c r="F18" s="313"/>
      <c r="G18" s="314"/>
      <c r="H18" s="180" t="s">
        <v>90</v>
      </c>
      <c r="I18" s="218">
        <v>2</v>
      </c>
      <c r="J18" s="269"/>
      <c r="K18" s="270"/>
      <c r="L18" s="271"/>
      <c r="M18" s="173" t="s">
        <v>91</v>
      </c>
      <c r="N18" s="269"/>
      <c r="O18" s="270"/>
      <c r="P18" s="270"/>
      <c r="Q18" s="271"/>
      <c r="R18" s="174" t="s">
        <v>146</v>
      </c>
    </row>
    <row r="19" spans="2:18" ht="19.899999999999999" customHeight="1">
      <c r="B19" s="278"/>
      <c r="C19" s="266" t="s">
        <v>145</v>
      </c>
      <c r="D19" s="267"/>
      <c r="E19" s="267"/>
      <c r="F19" s="267"/>
      <c r="G19" s="268"/>
      <c r="H19" s="180" t="s">
        <v>90</v>
      </c>
      <c r="I19" s="218">
        <v>3</v>
      </c>
      <c r="J19" s="269"/>
      <c r="K19" s="270"/>
      <c r="L19" s="271"/>
      <c r="M19" s="173" t="s">
        <v>91</v>
      </c>
      <c r="N19" s="269"/>
      <c r="O19" s="270"/>
      <c r="P19" s="270"/>
      <c r="Q19" s="271"/>
      <c r="R19" s="174" t="s">
        <v>146</v>
      </c>
    </row>
    <row r="20" spans="2:18" ht="19.899999999999999" customHeight="1" thickBot="1">
      <c r="B20" s="278"/>
      <c r="C20" s="272" t="s">
        <v>93</v>
      </c>
      <c r="D20" s="273"/>
      <c r="E20" s="273"/>
      <c r="F20" s="273"/>
      <c r="G20" s="274"/>
      <c r="H20" s="180" t="s">
        <v>90</v>
      </c>
      <c r="I20" s="218">
        <v>4</v>
      </c>
      <c r="J20" s="295"/>
      <c r="K20" s="296"/>
      <c r="L20" s="297"/>
      <c r="M20" s="173" t="s">
        <v>91</v>
      </c>
      <c r="N20" s="275"/>
      <c r="O20" s="276"/>
      <c r="P20" s="276"/>
      <c r="Q20" s="277"/>
      <c r="R20" s="174" t="s">
        <v>146</v>
      </c>
    </row>
    <row r="21" spans="2:18" ht="19.899999999999999" customHeight="1">
      <c r="B21" s="195"/>
      <c r="C21" s="196"/>
      <c r="D21" s="196"/>
      <c r="E21" s="196"/>
      <c r="F21" s="196"/>
      <c r="G21" s="196"/>
      <c r="H21" s="197"/>
      <c r="I21" s="198"/>
      <c r="J21" s="199"/>
      <c r="K21" s="199"/>
      <c r="L21" s="199"/>
      <c r="M21" s="200"/>
      <c r="N21" s="199"/>
      <c r="O21" s="199"/>
      <c r="P21" s="199"/>
      <c r="Q21" s="199"/>
      <c r="R21" s="201"/>
    </row>
    <row r="22" spans="2:18" ht="19.899999999999999" customHeight="1" thickBot="1">
      <c r="B22" s="4"/>
      <c r="C22" s="175"/>
      <c r="D22" s="175"/>
      <c r="E22" s="175"/>
      <c r="F22" s="175"/>
      <c r="G22" s="175"/>
      <c r="H22" s="176"/>
      <c r="I22" s="177"/>
      <c r="J22" s="177"/>
      <c r="K22" s="177"/>
      <c r="L22" s="177"/>
      <c r="M22" s="178"/>
      <c r="N22" s="177"/>
      <c r="O22" s="177"/>
      <c r="P22" s="177"/>
      <c r="Q22" s="177"/>
      <c r="R22" s="174"/>
    </row>
    <row r="23" spans="2:18" ht="22.15" customHeight="1" thickBot="1">
      <c r="B23" s="264" t="s">
        <v>144</v>
      </c>
      <c r="C23" s="264"/>
      <c r="D23" s="264"/>
      <c r="E23" s="264"/>
      <c r="F23" s="265" t="s">
        <v>57</v>
      </c>
      <c r="G23" s="265"/>
      <c r="H23" s="265"/>
      <c r="I23" s="265"/>
      <c r="J23" s="265"/>
      <c r="K23" s="265"/>
      <c r="L23" s="265"/>
      <c r="M23" s="6"/>
      <c r="N23" s="1"/>
      <c r="O23" s="1"/>
      <c r="P23" s="69" t="s">
        <v>58</v>
      </c>
      <c r="Q23" s="328" t="str">
        <f>IF(参加申込書!W22=0,"",参加申込書!W22)</f>
        <v/>
      </c>
      <c r="R23" s="329"/>
    </row>
    <row r="24" spans="2:18" ht="19.899999999999999" customHeight="1">
      <c r="B24" s="5"/>
      <c r="C24" s="1"/>
      <c r="D24" s="1"/>
      <c r="E24" s="1"/>
      <c r="F24" s="4"/>
      <c r="G24" s="4"/>
      <c r="H24" s="4"/>
      <c r="I24" s="1"/>
      <c r="J24" s="1"/>
      <c r="K24" s="1"/>
      <c r="L24" s="1"/>
      <c r="M24" s="1"/>
      <c r="N24" s="1"/>
    </row>
    <row r="25" spans="2:18" ht="19.899999999999999" customHeight="1">
      <c r="B25" s="216" t="s">
        <v>155</v>
      </c>
      <c r="C25" s="1"/>
      <c r="D25" s="70"/>
      <c r="E25" s="1"/>
      <c r="F25" s="71"/>
      <c r="G25" s="4"/>
      <c r="H25" s="4"/>
      <c r="I25" s="1"/>
      <c r="J25" s="1"/>
      <c r="K25" s="1"/>
      <c r="L25" s="1"/>
      <c r="M25" s="1"/>
      <c r="N25" s="1"/>
      <c r="O25" s="1"/>
      <c r="P25" s="1"/>
      <c r="Q25" s="1"/>
      <c r="R25" s="1"/>
    </row>
    <row r="26" spans="2:18" ht="19.899999999999999" customHeight="1">
      <c r="B26" s="74" t="s">
        <v>156</v>
      </c>
      <c r="C26" s="1"/>
      <c r="D26" s="72"/>
      <c r="E26" s="72"/>
      <c r="F26" s="73"/>
      <c r="G26" s="1"/>
      <c r="H26" s="1"/>
      <c r="I26" s="1"/>
      <c r="J26" s="1"/>
      <c r="K26" s="1"/>
      <c r="L26" s="1"/>
      <c r="M26" s="1"/>
      <c r="N26" s="1"/>
      <c r="O26" s="1"/>
      <c r="P26" s="1"/>
      <c r="Q26" s="1"/>
      <c r="R26" s="1"/>
    </row>
    <row r="27" spans="2:18" ht="19.899999999999999" customHeight="1">
      <c r="B27" s="74" t="s">
        <v>157</v>
      </c>
      <c r="C27" s="1"/>
      <c r="D27" s="72"/>
      <c r="E27" s="72"/>
      <c r="F27" s="73"/>
      <c r="G27" s="73"/>
      <c r="H27" s="4"/>
      <c r="I27" s="1"/>
      <c r="J27" s="1"/>
      <c r="K27" s="1"/>
      <c r="L27" s="1"/>
      <c r="M27" s="1"/>
      <c r="N27" s="1"/>
      <c r="O27" s="1"/>
      <c r="P27" s="1"/>
      <c r="Q27" s="1"/>
      <c r="R27" s="1"/>
    </row>
    <row r="28" spans="2:18" ht="19.899999999999999" customHeight="1">
      <c r="B28" s="217" t="s">
        <v>158</v>
      </c>
      <c r="C28" s="1"/>
      <c r="D28" s="72"/>
      <c r="E28" s="1"/>
      <c r="F28" s="4"/>
      <c r="G28" s="73"/>
      <c r="H28" s="4"/>
      <c r="I28" s="1"/>
      <c r="J28" s="1"/>
      <c r="K28" s="1"/>
      <c r="L28" s="1"/>
      <c r="M28" s="1"/>
      <c r="N28" s="1"/>
      <c r="O28" s="1"/>
      <c r="P28" s="1"/>
      <c r="Q28" s="1"/>
      <c r="R28" s="1"/>
    </row>
    <row r="29" spans="2:18" ht="19.899999999999999" customHeight="1">
      <c r="B29" s="74" t="s">
        <v>59</v>
      </c>
      <c r="C29" s="1"/>
      <c r="D29" s="72"/>
      <c r="E29" s="1"/>
      <c r="F29" s="4"/>
      <c r="G29" s="4"/>
      <c r="H29" s="4"/>
      <c r="I29" s="1"/>
      <c r="J29" s="1"/>
      <c r="K29" s="1"/>
      <c r="L29" s="1"/>
      <c r="M29" s="1"/>
      <c r="N29" s="1"/>
      <c r="O29" s="1"/>
      <c r="P29" s="1"/>
      <c r="Q29" s="1"/>
      <c r="R29" s="1"/>
    </row>
    <row r="30" spans="2:18" ht="19.899999999999999" customHeight="1" thickBot="1">
      <c r="B30" s="74" t="s">
        <v>159</v>
      </c>
      <c r="C30" s="1"/>
      <c r="D30" s="72"/>
      <c r="E30" s="193"/>
      <c r="F30" s="1"/>
      <c r="G30" s="4"/>
      <c r="H30" s="4"/>
      <c r="I30" s="1"/>
      <c r="J30" s="1"/>
      <c r="K30" s="1"/>
      <c r="L30" s="1"/>
      <c r="M30" s="1"/>
      <c r="N30" s="1"/>
      <c r="O30" s="1"/>
      <c r="P30" s="1"/>
      <c r="Q30" s="1"/>
      <c r="R30" s="1"/>
    </row>
    <row r="31" spans="2:18" ht="19.899999999999999" customHeight="1" thickBot="1">
      <c r="B31" s="74" t="s">
        <v>160</v>
      </c>
      <c r="C31" s="7"/>
      <c r="D31" s="187"/>
      <c r="E31" s="1"/>
      <c r="F31" s="1"/>
      <c r="G31" s="1"/>
      <c r="H31" s="1"/>
      <c r="I31" s="1"/>
      <c r="J31" s="1"/>
      <c r="K31" s="318" t="s">
        <v>60</v>
      </c>
      <c r="L31" s="319"/>
      <c r="M31" s="319"/>
      <c r="N31" s="97"/>
      <c r="O31" s="98"/>
      <c r="P31" s="75" t="s">
        <v>61</v>
      </c>
      <c r="Q31" s="98"/>
      <c r="R31" s="99"/>
    </row>
    <row r="32" spans="2:18" ht="19.899999999999999" customHeight="1">
      <c r="B32" s="76"/>
      <c r="C32" s="77"/>
      <c r="D32" s="190"/>
      <c r="E32" s="73"/>
      <c r="F32" s="191"/>
      <c r="G32" s="188"/>
      <c r="H32" s="192"/>
      <c r="I32" s="192"/>
      <c r="J32" s="1"/>
      <c r="K32" s="1"/>
      <c r="L32" s="1"/>
      <c r="M32" s="1"/>
      <c r="N32" s="1"/>
      <c r="O32" s="189"/>
      <c r="P32" s="1"/>
      <c r="Q32" s="1"/>
      <c r="R32" s="1"/>
    </row>
    <row r="33" spans="2:21" ht="19.899999999999999" customHeight="1" thickBot="1">
      <c r="B33" s="118" t="s">
        <v>0</v>
      </c>
      <c r="C33" s="194" t="s">
        <v>62</v>
      </c>
      <c r="D33" s="261" t="s">
        <v>63</v>
      </c>
      <c r="E33" s="262"/>
      <c r="F33" s="262"/>
      <c r="G33" s="262"/>
      <c r="H33" s="262"/>
      <c r="I33" s="262"/>
      <c r="J33" s="262"/>
      <c r="K33" s="263"/>
      <c r="L33" s="259" t="s">
        <v>148</v>
      </c>
      <c r="M33" s="259"/>
      <c r="N33" s="259"/>
      <c r="O33" s="260"/>
      <c r="P33" s="184" t="s">
        <v>64</v>
      </c>
      <c r="Q33" s="320" t="s">
        <v>147</v>
      </c>
      <c r="R33" s="321"/>
      <c r="U33" s="72"/>
    </row>
    <row r="34" spans="2:21" ht="19.899999999999999" customHeight="1">
      <c r="B34" s="78">
        <v>1</v>
      </c>
      <c r="C34" s="221"/>
      <c r="D34" s="225"/>
      <c r="E34" s="226"/>
      <c r="F34" s="226"/>
      <c r="G34" s="226"/>
      <c r="H34" s="226"/>
      <c r="I34" s="226"/>
      <c r="J34" s="226"/>
      <c r="K34" s="227"/>
      <c r="L34" s="253"/>
      <c r="M34" s="253"/>
      <c r="N34" s="253"/>
      <c r="O34" s="254"/>
      <c r="P34" s="185" t="s">
        <v>65</v>
      </c>
      <c r="Q34" s="282"/>
      <c r="R34" s="283"/>
      <c r="S34" s="145">
        <f>IF(Q34="",0,1)</f>
        <v>0</v>
      </c>
      <c r="U34" s="1"/>
    </row>
    <row r="35" spans="2:21" ht="19.899999999999999" customHeight="1">
      <c r="B35" s="78">
        <v>2</v>
      </c>
      <c r="C35" s="222"/>
      <c r="D35" s="315"/>
      <c r="E35" s="316"/>
      <c r="F35" s="316"/>
      <c r="G35" s="316"/>
      <c r="H35" s="316"/>
      <c r="I35" s="316"/>
      <c r="J35" s="316"/>
      <c r="K35" s="317"/>
      <c r="L35" s="291"/>
      <c r="M35" s="291"/>
      <c r="N35" s="291"/>
      <c r="O35" s="292"/>
      <c r="P35" s="185" t="s">
        <v>65</v>
      </c>
      <c r="Q35" s="228"/>
      <c r="R35" s="229"/>
      <c r="S35" s="145">
        <f>IF(Q35="",0,1)</f>
        <v>0</v>
      </c>
      <c r="U35" s="1"/>
    </row>
    <row r="36" spans="2:21" ht="19.899999999999999" customHeight="1">
      <c r="B36" s="78">
        <v>3</v>
      </c>
      <c r="C36" s="222"/>
      <c r="D36" s="298"/>
      <c r="E36" s="299"/>
      <c r="F36" s="299"/>
      <c r="G36" s="299"/>
      <c r="H36" s="299"/>
      <c r="I36" s="299"/>
      <c r="J36" s="299"/>
      <c r="K36" s="300"/>
      <c r="L36" s="255"/>
      <c r="M36" s="255"/>
      <c r="N36" s="255"/>
      <c r="O36" s="256"/>
      <c r="P36" s="185" t="s">
        <v>65</v>
      </c>
      <c r="Q36" s="228"/>
      <c r="R36" s="229"/>
      <c r="S36" s="145">
        <f>IF(Q36="",0,1)</f>
        <v>0</v>
      </c>
      <c r="U36" s="1"/>
    </row>
    <row r="37" spans="2:21" ht="19.899999999999999" customHeight="1">
      <c r="B37" s="78">
        <v>4</v>
      </c>
      <c r="C37" s="222"/>
      <c r="D37" s="298"/>
      <c r="E37" s="299"/>
      <c r="F37" s="299"/>
      <c r="G37" s="299"/>
      <c r="H37" s="299"/>
      <c r="I37" s="299"/>
      <c r="J37" s="299"/>
      <c r="K37" s="300"/>
      <c r="L37" s="293"/>
      <c r="M37" s="293"/>
      <c r="N37" s="293"/>
      <c r="O37" s="294"/>
      <c r="P37" s="185" t="s">
        <v>65</v>
      </c>
      <c r="Q37" s="228"/>
      <c r="R37" s="229"/>
      <c r="S37" s="145">
        <f>IF(Q37="",0,1)</f>
        <v>0</v>
      </c>
      <c r="U37" s="1"/>
    </row>
    <row r="38" spans="2:21" ht="19.899999999999999" customHeight="1" thickBot="1">
      <c r="B38" s="78">
        <v>5</v>
      </c>
      <c r="C38" s="223"/>
      <c r="D38" s="250"/>
      <c r="E38" s="251"/>
      <c r="F38" s="251"/>
      <c r="G38" s="251"/>
      <c r="H38" s="251"/>
      <c r="I38" s="251"/>
      <c r="J38" s="251"/>
      <c r="K38" s="252"/>
      <c r="L38" s="257"/>
      <c r="M38" s="257"/>
      <c r="N38" s="257"/>
      <c r="O38" s="258"/>
      <c r="P38" s="186" t="s">
        <v>66</v>
      </c>
      <c r="Q38" s="230"/>
      <c r="R38" s="231"/>
      <c r="S38" s="145">
        <f>IF(Q38="",0,1)</f>
        <v>0</v>
      </c>
      <c r="U38" s="119"/>
    </row>
    <row r="39" spans="2:21">
      <c r="B39" s="1"/>
      <c r="C39" s="1"/>
      <c r="D39" s="1"/>
      <c r="E39" s="1"/>
      <c r="F39" s="1"/>
      <c r="G39" s="1"/>
      <c r="H39" s="1"/>
      <c r="I39" s="1"/>
      <c r="J39" s="1"/>
      <c r="K39" s="1"/>
      <c r="L39" s="1"/>
      <c r="M39" s="1"/>
      <c r="N39" s="1"/>
      <c r="O39" s="1"/>
      <c r="P39" s="1"/>
      <c r="Q39" s="1"/>
      <c r="R39" s="1"/>
    </row>
  </sheetData>
  <sheetProtection algorithmName="SHA-512" hashValue="n85d5LGZl0Q3B8VZGgMkPUjblih9AiHwwTC5vW/UWhz0ptY3v2U9xa7J35FzBX0876BOHyl39CeuMWftk9fiyA==" saltValue="BeukuaM6ymms+RKDfeprYQ==" spinCount="100000" sheet="1" objects="1" scenarios="1"/>
  <mergeCells count="81">
    <mergeCell ref="S8:S9"/>
    <mergeCell ref="S10:S11"/>
    <mergeCell ref="Q3:R3"/>
    <mergeCell ref="J17:L17"/>
    <mergeCell ref="J18:L18"/>
    <mergeCell ref="S12:S13"/>
    <mergeCell ref="S14:S15"/>
    <mergeCell ref="N18:Q18"/>
    <mergeCell ref="Q8:Q9"/>
    <mergeCell ref="C12:C13"/>
    <mergeCell ref="Q33:R33"/>
    <mergeCell ref="Q6:Q7"/>
    <mergeCell ref="Q35:R35"/>
    <mergeCell ref="R8:R9"/>
    <mergeCell ref="R6:R7"/>
    <mergeCell ref="Q23:R23"/>
    <mergeCell ref="R14:R15"/>
    <mergeCell ref="Q10:Q11"/>
    <mergeCell ref="R10:R11"/>
    <mergeCell ref="Q14:Q15"/>
    <mergeCell ref="Q12:Q13"/>
    <mergeCell ref="R12:R13"/>
    <mergeCell ref="I12:I13"/>
    <mergeCell ref="I10:I11"/>
    <mergeCell ref="F10:F11"/>
    <mergeCell ref="B12:B13"/>
    <mergeCell ref="L35:O35"/>
    <mergeCell ref="L37:O37"/>
    <mergeCell ref="J19:L19"/>
    <mergeCell ref="J20:L20"/>
    <mergeCell ref="D36:K36"/>
    <mergeCell ref="D37:K37"/>
    <mergeCell ref="B14:B15"/>
    <mergeCell ref="C14:C15"/>
    <mergeCell ref="D14:D15"/>
    <mergeCell ref="E14:E15"/>
    <mergeCell ref="F14:F15"/>
    <mergeCell ref="N17:Q17"/>
    <mergeCell ref="C18:G18"/>
    <mergeCell ref="D35:K35"/>
    <mergeCell ref="K31:M31"/>
    <mergeCell ref="F8:F9"/>
    <mergeCell ref="I8:I9"/>
    <mergeCell ref="L5:P5"/>
    <mergeCell ref="I6:I7"/>
    <mergeCell ref="D12:D13"/>
    <mergeCell ref="E12:E13"/>
    <mergeCell ref="F12:F13"/>
    <mergeCell ref="E10:E11"/>
    <mergeCell ref="I14:I15"/>
    <mergeCell ref="D38:K38"/>
    <mergeCell ref="L34:O34"/>
    <mergeCell ref="L36:O36"/>
    <mergeCell ref="L38:O38"/>
    <mergeCell ref="L33:O33"/>
    <mergeCell ref="D33:K33"/>
    <mergeCell ref="B23:E23"/>
    <mergeCell ref="F23:L23"/>
    <mergeCell ref="C19:G19"/>
    <mergeCell ref="N19:Q19"/>
    <mergeCell ref="C20:G20"/>
    <mergeCell ref="N20:Q20"/>
    <mergeCell ref="B17:B20"/>
    <mergeCell ref="C17:G17"/>
    <mergeCell ref="Q34:R34"/>
    <mergeCell ref="D34:K34"/>
    <mergeCell ref="Q37:R37"/>
    <mergeCell ref="Q36:R36"/>
    <mergeCell ref="Q38:R38"/>
    <mergeCell ref="B6:B7"/>
    <mergeCell ref="C6:C7"/>
    <mergeCell ref="D6:D7"/>
    <mergeCell ref="E6:E7"/>
    <mergeCell ref="F6:F7"/>
    <mergeCell ref="B10:B11"/>
    <mergeCell ref="B8:B9"/>
    <mergeCell ref="C8:C9"/>
    <mergeCell ref="D8:D9"/>
    <mergeCell ref="E8:E9"/>
    <mergeCell ref="C10:C11"/>
    <mergeCell ref="D10:D11"/>
  </mergeCells>
  <phoneticPr fontId="3"/>
  <dataValidations count="5">
    <dataValidation allowBlank="1" showInputMessage="1" showErrorMessage="1" promptTitle="年齢" prompt="入力不可" sqref="I6 I8 I10 I12 I14" xr:uid="{F6142276-D765-473D-9453-0F7BA94A5FDA}"/>
    <dataValidation allowBlank="1" showInputMessage="1" showErrorMessage="1" promptTitle="氏名" prompt="姓と名の間に半角スペースを入れる_x000a__x000a_" sqref="C8 C10 C12 C14" xr:uid="{1D126AFC-4ED8-40E9-B721-85E2CF46C562}"/>
    <dataValidation operator="lessThanOrEqual" allowBlank="1" showInputMessage="1" showErrorMessage="1" errorTitle="秒エラー" error="０から５９の間で入力してください。" sqref="N8:N15" xr:uid="{73913FFA-164B-4A89-B2E3-F3DC856048CE}"/>
    <dataValidation allowBlank="1" showInputMessage="1" showErrorMessage="1" prompt="リストの上から優先で選択" sqref="Q6" xr:uid="{C4E2F623-1CA0-4D82-8F03-4592055EDCAE}"/>
    <dataValidation showDropDown="1" showInputMessage="1" showErrorMessage="1" sqref="Q34:R38" xr:uid="{DA29C634-84D8-4A4B-AC06-466C909C6B40}"/>
  </dataValidations>
  <pageMargins left="0.23622047244094491" right="0.23622047244094491" top="0.59055118110236227" bottom="0.39370078740157483" header="0" footer="0"/>
  <pageSetup paperSize="9" scale="98" orientation="portrait" horizontalDpi="4294967293" r:id="rId1"/>
  <ignoredErrors>
    <ignoredError sqref="L7" numberStoredAsText="1"/>
  </ignoredError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F9647972-4481-4DBB-8092-0A1CF34468C5}">
          <x14:formula1>
            <xm:f>非表示!$G$2:$G$12</xm:f>
          </x14:formula1>
          <xm:sqref>H8:H15</xm:sqref>
        </x14:dataValidation>
        <x14:dataValidation type="list" allowBlank="1" showInputMessage="1" showErrorMessage="1" xr:uid="{6049D78C-1B5A-454C-9089-73028F710AEA}">
          <x14:formula1>
            <xm:f>非表示!$K$2:$K$5</xm:f>
          </x14:formula1>
          <xm:sqref>Q8:Q15</xm:sqref>
        </x14:dataValidation>
        <x14:dataValidation type="list" allowBlank="1" showInputMessage="1" showErrorMessage="1" xr:uid="{74BAE266-BBCB-4FDD-813D-5714EA36B017}">
          <x14:formula1>
            <xm:f>非表示!$L$2:$L$3</xm:f>
          </x14:formula1>
          <xm:sqref>R8:R15</xm:sqref>
        </x14:dataValidation>
        <x14:dataValidation type="list" allowBlank="1" showInputMessage="1" showErrorMessage="1" xr:uid="{3DE2E6CF-0F48-447A-98E1-F1533973515D}">
          <x14:formula1>
            <xm:f>非表示!$J$2:$J$4</xm:f>
          </x14:formula1>
          <xm:sqref>K9 K11 K13 K15 K7</xm:sqref>
        </x14:dataValidation>
        <x14:dataValidation type="list" allowBlank="1" showInputMessage="1" showErrorMessage="1" xr:uid="{B6C6AC51-5CD4-45ED-A1AC-54852AD5F195}">
          <x14:formula1>
            <xm:f>非表示!$I$2:$I$6</xm:f>
          </x14:formula1>
          <xm:sqref>J9 J11 J13 J15</xm:sqref>
        </x14:dataValidation>
        <x14:dataValidation type="list" allowBlank="1" showInputMessage="1" showErrorMessage="1" xr:uid="{58F22227-596D-472B-8206-60BDA28CDBB7}">
          <x14:formula1>
            <xm:f>非表示!$F$2:$F$3</xm:f>
          </x14:formula1>
          <xm:sqref>E8:E15</xm:sqref>
        </x14:dataValidation>
        <x14:dataValidation type="list" allowBlank="1" showInputMessage="1" showErrorMessage="1" xr:uid="{1B5AEFAE-B10D-4085-A338-FD4ECF6054A1}">
          <x14:formula1>
            <xm:f>非表示!$J$2:$J$3</xm:f>
          </x14:formula1>
          <xm:sqref>K8 K10 K12 K14 K6</xm:sqref>
        </x14:dataValidation>
        <x14:dataValidation type="list" allowBlank="1" showInputMessage="1" showErrorMessage="1" xr:uid="{CBCFFD2D-CB80-46C4-84B6-506FF995AE6C}">
          <x14:formula1>
            <xm:f>非表示!$I$2:$I$5</xm:f>
          </x14:formula1>
          <xm:sqref>J8 J10 J12 J14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非表示</vt:lpstr>
      <vt:lpstr>参加申込書</vt:lpstr>
      <vt:lpstr> 参加種目・撮影許可申請書</vt:lpstr>
      <vt:lpstr>' 参加種目・撮影許可申請書'!Print_Area</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2026-04-16T13:03:34Z</dcterms:created>
  <dcterms:modified xsi:type="dcterms:W3CDTF">2026-05-24T07:34:34Z</dcterms:modified>
</cp:coreProperties>
</file>